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90" windowHeight="808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88" i="1"/>
  <c r="G14"/>
  <c r="G12"/>
  <c r="H12"/>
  <c r="I12"/>
  <c r="J12"/>
  <c r="F14"/>
  <c r="F216" l="1"/>
  <c r="F215"/>
  <c r="F198"/>
  <c r="F197"/>
  <c r="F183"/>
  <c r="F182"/>
  <c r="F180"/>
  <c r="F176"/>
  <c r="F163"/>
  <c r="F162"/>
  <c r="F161"/>
  <c r="F146"/>
  <c r="F145"/>
  <c r="F131"/>
  <c r="F130"/>
  <c r="F112"/>
  <c r="F111"/>
  <c r="F95"/>
  <c r="F94"/>
  <c r="F77"/>
  <c r="F76"/>
  <c r="F72"/>
  <c r="F59"/>
  <c r="F58"/>
  <c r="F39"/>
  <c r="F38"/>
  <c r="F171"/>
  <c r="F119"/>
  <c r="F64"/>
  <c r="J185"/>
  <c r="I185"/>
  <c r="H185"/>
  <c r="G185"/>
  <c r="J97"/>
  <c r="I97"/>
  <c r="H97"/>
  <c r="G97"/>
  <c r="J14"/>
  <c r="H14"/>
  <c r="J192"/>
  <c r="I192"/>
  <c r="H192"/>
  <c r="G192"/>
  <c r="F192"/>
  <c r="J175"/>
  <c r="I175"/>
  <c r="H175"/>
  <c r="G175"/>
  <c r="J156"/>
  <c r="I156"/>
  <c r="H156"/>
  <c r="G156"/>
  <c r="J140"/>
  <c r="I140"/>
  <c r="H140"/>
  <c r="G140"/>
  <c r="F140"/>
  <c r="J123"/>
  <c r="I123"/>
  <c r="H123"/>
  <c r="G123"/>
  <c r="J69"/>
  <c r="I69"/>
  <c r="H69"/>
  <c r="G69"/>
  <c r="J33"/>
  <c r="I33"/>
  <c r="H33"/>
  <c r="G33"/>
  <c r="F33"/>
  <c r="F185" l="1"/>
  <c r="F97"/>
  <c r="F156"/>
  <c r="F69"/>
  <c r="F123"/>
</calcChain>
</file>

<file path=xl/sharedStrings.xml><?xml version="1.0" encoding="utf-8"?>
<sst xmlns="http://schemas.openxmlformats.org/spreadsheetml/2006/main" count="554" uniqueCount="191">
  <si>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</si>
  <si>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</si>
  <si>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</si>
  <si>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</si>
  <si>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</si>
  <si>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</si>
  <si>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</si>
  <si>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</si>
  <si>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</si>
  <si>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</si>
  <si>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</si>
  <si>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</si>
  <si>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</si>
  <si>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</si>
  <si>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</si>
  <si>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</si>
  <si>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</si>
  <si>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</si>
  <si>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</si>
  <si>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</si>
  <si>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</si>
  <si>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</si>
  <si>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</si>
  <si>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соус</t>
  </si>
  <si>
    <t>п/п</t>
  </si>
  <si>
    <t>фрукты</t>
  </si>
  <si>
    <t>Яблоко</t>
  </si>
  <si>
    <t>Итого за день:</t>
  </si>
  <si>
    <t>салат</t>
  </si>
  <si>
    <t>2 блюдо</t>
  </si>
  <si>
    <t>гарнир</t>
  </si>
  <si>
    <t>Каша гречневая рассыпчатая</t>
  </si>
  <si>
    <t>напиток</t>
  </si>
  <si>
    <t>хлеб черн.</t>
  </si>
  <si>
    <t>Хлеб "Прибрежный" обогащенный йодом</t>
  </si>
  <si>
    <t>хлеб бел.</t>
  </si>
  <si>
    <t>Хлеб пшеничный из муки в/с</t>
  </si>
  <si>
    <t>Пюре картофельное</t>
  </si>
  <si>
    <t>закуска</t>
  </si>
  <si>
    <t>Морская капуста</t>
  </si>
  <si>
    <t>ТТК № 56</t>
  </si>
  <si>
    <t>ТТК № 803</t>
  </si>
  <si>
    <t>Батончик "На здоровье" пшенично-ржаной обогащенный витаминами, железом и кальцием</t>
  </si>
  <si>
    <t>каша</t>
  </si>
  <si>
    <t>Хлеб столичный  из ржано-пшеничной муки</t>
  </si>
  <si>
    <t xml:space="preserve">Груша </t>
  </si>
  <si>
    <t>Хлеб столичный из ржано-пшеничной муки</t>
  </si>
  <si>
    <t>Сосиски отварные</t>
  </si>
  <si>
    <t>Чай с молоком</t>
  </si>
  <si>
    <t>Сб.1996 № 630</t>
  </si>
  <si>
    <t>ТТК № 804</t>
  </si>
  <si>
    <t>Среднее значение за период:</t>
  </si>
  <si>
    <t>Обед</t>
  </si>
  <si>
    <t>1 блюдо</t>
  </si>
  <si>
    <t>Компот из с/м черноплодной рябины (вит. 50)</t>
  </si>
  <si>
    <t>Напиток из плодов шиповника (вит. 50)</t>
  </si>
  <si>
    <t>Напиток лимонный (вит. 50)</t>
  </si>
  <si>
    <t>ТТК № 828-50</t>
  </si>
  <si>
    <t>7-11 лет</t>
  </si>
  <si>
    <t xml:space="preserve">Сб.2004 № 413 </t>
  </si>
  <si>
    <t>Помидоры (томаты) свежие, нарезка</t>
  </si>
  <si>
    <t>ТТК № 44</t>
  </si>
  <si>
    <t>Каша перловая с овощами</t>
  </si>
  <si>
    <t>ТТК № 505</t>
  </si>
  <si>
    <t>конд.изд</t>
  </si>
  <si>
    <t>творж. Блюдо</t>
  </si>
  <si>
    <t>Молоко сгущенное</t>
  </si>
  <si>
    <t>ТТК № 51</t>
  </si>
  <si>
    <t>Сб.2004 № 366</t>
  </si>
  <si>
    <t>Чай с сахаром</t>
  </si>
  <si>
    <t>Пюре из бобовых</t>
  </si>
  <si>
    <t>Сб.2004 № 541</t>
  </si>
  <si>
    <t>Какао с молоком</t>
  </si>
  <si>
    <t>Сб.2004 № 693</t>
  </si>
  <si>
    <t>Салат из свежих помидоров</t>
  </si>
  <si>
    <t>Теплый напиток "Лимонный"</t>
  </si>
  <si>
    <t>Сб.2004 № 19</t>
  </si>
  <si>
    <t>ТТК № 856</t>
  </si>
  <si>
    <t>Сб.2004 № 311</t>
  </si>
  <si>
    <t>Сметана</t>
  </si>
  <si>
    <t>ТТК № 54</t>
  </si>
  <si>
    <t>Теплый  компот "Черника"</t>
  </si>
  <si>
    <t>ТТК № 858</t>
  </si>
  <si>
    <t>Огурцы консервированные, нарезка</t>
  </si>
  <si>
    <t>ТТК № 52</t>
  </si>
  <si>
    <t xml:space="preserve"> ТТК № 833-50</t>
  </si>
  <si>
    <t xml:space="preserve"> ТТК № 809-50</t>
  </si>
  <si>
    <t>Огурцы свежие, нарезка</t>
  </si>
  <si>
    <t>ТТК № 45</t>
  </si>
  <si>
    <t>Компот "Сливовый №1" (вит.50)</t>
  </si>
  <si>
    <t>Компот "Сливовый № 2" (вит.50)</t>
  </si>
  <si>
    <t>Суп молочный с макаронными изделиями</t>
  </si>
  <si>
    <t>Сб. 2004 № 160</t>
  </si>
  <si>
    <t xml:space="preserve"> ТТК № 820-50</t>
  </si>
  <si>
    <t xml:space="preserve"> ТТК № 831-50</t>
  </si>
  <si>
    <t>Тефтели "Детские" с соусом томатным</t>
  </si>
  <si>
    <t>ТТК № 249</t>
  </si>
  <si>
    <t>Макаронные  изделия отварные</t>
  </si>
  <si>
    <t>Сб.2004 № 516</t>
  </si>
  <si>
    <t>Апельсины</t>
  </si>
  <si>
    <t>Компот из смеси сухофруктов (вит. 50)</t>
  </si>
  <si>
    <t>ТТК № 816-50</t>
  </si>
  <si>
    <t>Мясо  тушеное</t>
  </si>
  <si>
    <t>Сб.2004 № 433</t>
  </si>
  <si>
    <t>Сб.2004 № 508</t>
  </si>
  <si>
    <t>Рыба, под шубкой (пикша)</t>
  </si>
  <si>
    <t>ТТК № 361</t>
  </si>
  <si>
    <t>Рис "Солнечный"</t>
  </si>
  <si>
    <t>ТТК № 555</t>
  </si>
  <si>
    <t xml:space="preserve">Печенье с начинкой "Слободское" </t>
  </si>
  <si>
    <t>ТТК № 1512 - 1</t>
  </si>
  <si>
    <t>Суп молочный с крупой (кукуруза)</t>
  </si>
  <si>
    <t>ТТК № 139</t>
  </si>
  <si>
    <t xml:space="preserve">Запеканка из творога </t>
  </si>
  <si>
    <t>Каша молочная ячневая (вязкая)</t>
  </si>
  <si>
    <t>Сб.2004 № 302</t>
  </si>
  <si>
    <t>Масло сливочное</t>
  </si>
  <si>
    <t>ТТК № 43</t>
  </si>
  <si>
    <t>Кофейный напиток (растворимый)</t>
  </si>
  <si>
    <t>ТТК № 808</t>
  </si>
  <si>
    <t>Азу из филе индейки</t>
  </si>
  <si>
    <t>ТТК № 407</t>
  </si>
  <si>
    <t>Теплый компот из клубники с/м</t>
  </si>
  <si>
    <t>ТТК № 860</t>
  </si>
  <si>
    <t>Груша</t>
  </si>
  <si>
    <t>Салат "Суворов"</t>
  </si>
  <si>
    <t>ТТК № 1604</t>
  </si>
  <si>
    <t>Гречаники с соусом</t>
  </si>
  <si>
    <t>ТТК № 285</t>
  </si>
  <si>
    <t xml:space="preserve">Печенье сдобное "Вечернее" </t>
  </si>
  <si>
    <t>ТТК № 1358</t>
  </si>
  <si>
    <t>Соус "Сырный" с зеленью</t>
  </si>
  <si>
    <t>ТТК № 1011</t>
  </si>
  <si>
    <t>Бефстроганов</t>
  </si>
  <si>
    <t>Сб.2004 № 423</t>
  </si>
  <si>
    <t>Чай с молоком сгущенным</t>
  </si>
  <si>
    <t>Котлета по - волжски (пикша)</t>
  </si>
  <si>
    <t>ТТК № 322</t>
  </si>
  <si>
    <t>Сб.2004 № 520</t>
  </si>
  <si>
    <t>Чай с лимоном</t>
  </si>
  <si>
    <t>Сыр (порциями)</t>
  </si>
  <si>
    <t>Сб. 2004 № 97</t>
  </si>
  <si>
    <t>Каша "Дружба"</t>
  </si>
  <si>
    <t>Творожник с кокосом</t>
  </si>
  <si>
    <t>ТТК № 602</t>
  </si>
  <si>
    <t>Люля-кебаб (запеченный)</t>
  </si>
  <si>
    <t>ТТК № 283</t>
  </si>
  <si>
    <t>Макароны с овощами</t>
  </si>
  <si>
    <t>ТТК № 520</t>
  </si>
  <si>
    <t>Печеночные оладьи "Эллада"</t>
  </si>
  <si>
    <t>ТТК № 286</t>
  </si>
  <si>
    <t>Соус томатный</t>
  </si>
  <si>
    <t>ТТК № 1003</t>
  </si>
  <si>
    <t>слад. блюдо</t>
  </si>
  <si>
    <t>Пюре фруктовое</t>
  </si>
  <si>
    <t>Компот из клубники с/м ( вит. 50)</t>
  </si>
  <si>
    <t>ТТК № 806-50</t>
  </si>
  <si>
    <t>Злаково - фруктовый батончик (без добавления сахара)</t>
  </si>
  <si>
    <t>Салат из свежих помидоров и огурцов</t>
  </si>
  <si>
    <t>ТТК № 3</t>
  </si>
  <si>
    <t xml:space="preserve">ТТК № 832 -50 </t>
  </si>
  <si>
    <t>Компот ягодно-яблочный "Смородинка" (вит.50)</t>
  </si>
  <si>
    <t>ТТК № 838-50</t>
  </si>
  <si>
    <t>Напиток черничный (вит.50)</t>
  </si>
  <si>
    <t>Компот из кураги ( вит. 50)</t>
  </si>
  <si>
    <t xml:space="preserve"> ТТК № 807-50</t>
  </si>
  <si>
    <t>Суп картофельный с бобовыми (горох)/говядина отварная для 1 х блюд</t>
  </si>
  <si>
    <t>Сб.2004 № 139/ТТК № 233</t>
  </si>
  <si>
    <t>Щи из свежей капусты с картофелем (с томатом)/ говядина отварная для 1 х блюд</t>
  </si>
  <si>
    <t>Сб.2004 № 124/ ТТК № 233</t>
  </si>
  <si>
    <t>Суп картофельный с макаронными изделиями/ говядина отварная для 1 х блюд</t>
  </si>
  <si>
    <t>Сб.2004 № 140/ТТК № 233</t>
  </si>
  <si>
    <t>фрукт</t>
  </si>
  <si>
    <t>Суп крестьянский с крупой/ говядина отварная для 1 х блюд</t>
  </si>
  <si>
    <t>Сб.2004 № 134/ТТК № 233</t>
  </si>
  <si>
    <t>Борщ с капустой и картофелем/ говядина отварная для 1 х блюд</t>
  </si>
  <si>
    <t>Сб.2004 № 110/ТТК № 233</t>
  </si>
  <si>
    <t>конд. Изд</t>
  </si>
  <si>
    <t>Суп картофельный с крупой (рис)/говядина отварная для 1 х блюд</t>
  </si>
  <si>
    <t>Сб.2004 № 138/ТТК № 233</t>
  </si>
  <si>
    <t>Борщ с картофелем/ говядина отварная для 1 х блюд</t>
  </si>
  <si>
    <t>Сб.2004 № 114/ТТК № 233</t>
  </si>
  <si>
    <t>Суп "Новинка"/говядина отварная для 1 х блюд</t>
  </si>
  <si>
    <t>ТТК № 109/ ТТК № 233</t>
  </si>
  <si>
    <t>Рассольник ленинградский/ говядина отварная для 1 х блюд</t>
  </si>
  <si>
    <t>Сб.2004 № 132/ТТК № 233</t>
  </si>
  <si>
    <t>Сб.2004 № 110/ ТТК № 233</t>
  </si>
  <si>
    <t xml:space="preserve">слад. Блюд </t>
  </si>
  <si>
    <t>Бутерброд горячий с сыром</t>
  </si>
  <si>
    <t>Сб.2004 № 10</t>
  </si>
  <si>
    <t>Повидло яблочное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</si>
</sst>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D2D2D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17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" fontId="1" fillId="0" borderId="0" xfId="0" applyNumberFormat="1" applyFont="1"/>
    <xf numFmtId="2" fontId="1" fillId="0" borderId="0" xfId="0" applyNumberFormat="1" applyFont="1"/>
    <xf numFmtId="0" fontId="8" fillId="3" borderId="11" xfId="0" applyFont="1" applyFill="1" applyBorder="1" applyAlignment="1">
      <alignment horizontal="left"/>
    </xf>
    <xf numFmtId="0" fontId="15" fillId="3" borderId="0" xfId="0" applyFont="1" applyFill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2" fontId="10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8" xfId="0" applyFont="1" applyFill="1" applyBorder="1" applyAlignment="1" applyProtection="1">
      <alignment horizontal="center" vertical="top" wrapText="1"/>
      <protection locked="0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2" fontId="10" fillId="3" borderId="12" xfId="0" applyNumberFormat="1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2" fontId="10" fillId="3" borderId="12" xfId="0" applyNumberFormat="1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9" fillId="3" borderId="12" xfId="0" applyFont="1" applyFill="1" applyBorder="1" applyAlignment="1" applyProtection="1">
      <alignment horizontal="center" vertical="top" wrapText="1"/>
      <protection locked="0"/>
    </xf>
    <xf numFmtId="2" fontId="10" fillId="3" borderId="12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2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2" fillId="3" borderId="0" xfId="0" applyFont="1" applyFill="1"/>
    <xf numFmtId="0" fontId="1" fillId="3" borderId="1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left" vertical="top" wrapText="1"/>
    </xf>
    <xf numFmtId="2" fontId="12" fillId="4" borderId="15" xfId="0" applyNumberFormat="1" applyFont="1" applyFill="1" applyBorder="1" applyAlignment="1">
      <alignment horizontal="center" vertical="top" wrapText="1"/>
    </xf>
    <xf numFmtId="2" fontId="14" fillId="4" borderId="15" xfId="0" applyNumberFormat="1" applyFont="1" applyFill="1" applyBorder="1" applyAlignment="1" applyProtection="1">
      <alignment horizontal="center"/>
      <protection locked="0"/>
    </xf>
    <xf numFmtId="0" fontId="12" fillId="4" borderId="15" xfId="0" applyFont="1" applyFill="1" applyBorder="1" applyAlignment="1">
      <alignment horizontal="center" vertical="top" wrapText="1"/>
    </xf>
    <xf numFmtId="164" fontId="12" fillId="4" borderId="15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/>
    </xf>
    <xf numFmtId="0" fontId="12" fillId="4" borderId="15" xfId="0" applyFont="1" applyFill="1" applyBorder="1" applyAlignment="1">
      <alignment vertical="top" wrapText="1"/>
    </xf>
    <xf numFmtId="1" fontId="12" fillId="4" borderId="15" xfId="0" applyNumberFormat="1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2" fontId="1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5" fillId="4" borderId="16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9" fillId="4" borderId="15" xfId="0" applyFont="1" applyFill="1" applyBorder="1" applyAlignment="1">
      <alignment vertical="top" wrapText="1"/>
    </xf>
    <xf numFmtId="2" fontId="19" fillId="4" borderId="15" xfId="0" applyNumberFormat="1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1" fontId="19" fillId="4" borderId="15" xfId="0" applyNumberFormat="1" applyFont="1" applyFill="1" applyBorder="1" applyAlignment="1">
      <alignment horizontal="center" vertical="top" wrapText="1"/>
    </xf>
    <xf numFmtId="1" fontId="14" fillId="4" borderId="15" xfId="0" applyNumberFormat="1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horizontal="right"/>
    </xf>
    <xf numFmtId="0" fontId="8" fillId="5" borderId="1" xfId="0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>
      <alignment wrapText="1"/>
    </xf>
    <xf numFmtId="0" fontId="10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/>
    <xf numFmtId="0" fontId="1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1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2" fontId="10" fillId="5" borderId="1" xfId="0" applyNumberFormat="1" applyFont="1" applyFill="1" applyBorder="1" applyAlignment="1">
      <alignment horizontal="left" vertical="center" wrapText="1"/>
    </xf>
    <xf numFmtId="2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vertical="center"/>
    </xf>
    <xf numFmtId="2" fontId="10" fillId="5" borderId="12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0" fillId="5" borderId="12" xfId="0" applyFont="1" applyFill="1" applyBorder="1" applyAlignment="1">
      <alignment wrapText="1"/>
    </xf>
    <xf numFmtId="2" fontId="10" fillId="5" borderId="12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left"/>
    </xf>
    <xf numFmtId="2" fontId="10" fillId="5" borderId="1" xfId="0" applyNumberFormat="1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/>
    </xf>
    <xf numFmtId="0" fontId="10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wrapText="1"/>
    </xf>
    <xf numFmtId="0" fontId="10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/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vertical="center" wrapText="1"/>
    </xf>
    <xf numFmtId="1" fontId="10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/>
    </xf>
    <xf numFmtId="0" fontId="8" fillId="6" borderId="1" xfId="0" applyFont="1" applyFill="1" applyBorder="1" applyAlignment="1" applyProtection="1">
      <alignment horizontal="left"/>
      <protection locked="0"/>
    </xf>
    <xf numFmtId="0" fontId="10" fillId="6" borderId="12" xfId="0" applyFont="1" applyFill="1" applyBorder="1" applyAlignment="1">
      <alignment wrapText="1"/>
    </xf>
    <xf numFmtId="2" fontId="10" fillId="6" borderId="12" xfId="0" applyNumberFormat="1" applyFont="1" applyFill="1" applyBorder="1" applyAlignment="1">
      <alignment horizontal="center"/>
    </xf>
    <xf numFmtId="2" fontId="10" fillId="6" borderId="12" xfId="0" applyNumberFormat="1" applyFont="1" applyFill="1" applyBorder="1" applyAlignment="1">
      <alignment horizontal="right"/>
    </xf>
    <xf numFmtId="0" fontId="10" fillId="6" borderId="12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12" xfId="0" applyNumberFormat="1" applyFont="1" applyFill="1" applyBorder="1" applyAlignment="1">
      <alignment horizontal="center"/>
    </xf>
    <xf numFmtId="0" fontId="8" fillId="6" borderId="18" xfId="0" applyFont="1" applyFill="1" applyBorder="1" applyAlignment="1" applyProtection="1">
      <alignment horizontal="center" vertical="top" wrapText="1"/>
      <protection locked="0"/>
    </xf>
    <xf numFmtId="2" fontId="10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left"/>
    </xf>
    <xf numFmtId="0" fontId="10" fillId="6" borderId="12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2" fontId="10" fillId="6" borderId="12" xfId="0" applyNumberFormat="1" applyFont="1" applyFill="1" applyBorder="1"/>
    <xf numFmtId="0" fontId="10" fillId="6" borderId="1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horizontal="center"/>
    </xf>
    <xf numFmtId="2" fontId="10" fillId="6" borderId="1" xfId="0" applyNumberFormat="1" applyFont="1" applyFill="1" applyBorder="1" applyAlignment="1" applyProtection="1">
      <alignment horizontal="center" wrapText="1"/>
      <protection locked="0"/>
    </xf>
    <xf numFmtId="2" fontId="10" fillId="6" borderId="1" xfId="0" applyNumberFormat="1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" fontId="10" fillId="6" borderId="12" xfId="0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 wrapText="1"/>
    </xf>
    <xf numFmtId="2" fontId="16" fillId="3" borderId="0" xfId="0" applyNumberFormat="1" applyFont="1" applyFill="1"/>
    <xf numFmtId="0" fontId="11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4" xfId="0" applyFont="1" applyFill="1" applyBorder="1" applyAlignment="1">
      <alignment horizontal="left" vertical="center" wrapText="1"/>
    </xf>
    <xf numFmtId="0" fontId="10" fillId="5" borderId="12" xfId="0" applyNumberFormat="1" applyFont="1" applyFill="1" applyBorder="1" applyAlignment="1">
      <alignment horizontal="center"/>
    </xf>
    <xf numFmtId="2" fontId="10" fillId="5" borderId="12" xfId="0" applyNumberFormat="1" applyFont="1" applyFill="1" applyBorder="1"/>
  </cellXfs>
  <cellStyles count="1">
    <cellStyle name="Обычный" xfId="0" builtinId="0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14" sqref="I14"/>
    </sheetView>
  </sheetViews>
  <sheetFormatPr defaultColWidth="9" defaultRowHeight="12.75"/>
  <cols>
    <col min="1" max="1" width="7.42578125" style="1" customWidth="1"/>
    <col min="2" max="2" width="11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10" style="1" customWidth="1"/>
    <col min="10" max="10" width="10.85546875" style="1" customWidth="1"/>
    <col min="11" max="11" width="17" style="1" customWidth="1"/>
    <col min="12" max="16381" width="9.140625" style="1"/>
    <col min="16382" max="16384" width="9" style="1"/>
  </cols>
  <sheetData>
    <row r="1" spans="1:12" ht="15">
      <c r="A1" s="2" t="s">
        <v>0</v>
      </c>
      <c r="C1" s="148"/>
      <c r="D1" s="149"/>
      <c r="E1" s="149"/>
      <c r="F1" s="3" t="s">
        <v>1</v>
      </c>
      <c r="G1" s="1" t="s">
        <v>2</v>
      </c>
      <c r="H1" s="150"/>
      <c r="I1" s="150"/>
      <c r="J1" s="150"/>
      <c r="K1" s="150"/>
    </row>
    <row r="2" spans="1:12" ht="18">
      <c r="A2" s="4" t="s">
        <v>3</v>
      </c>
      <c r="C2" s="1"/>
      <c r="G2" s="1" t="s">
        <v>4</v>
      </c>
      <c r="H2" s="150"/>
      <c r="I2" s="150"/>
      <c r="J2" s="150"/>
      <c r="K2" s="150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/>
      <c r="I3" s="8"/>
      <c r="J3" s="13">
        <v>2024</v>
      </c>
      <c r="K3" s="14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23.2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5" t="s">
        <v>20</v>
      </c>
      <c r="L5" s="12" t="s">
        <v>21</v>
      </c>
    </row>
    <row r="6" spans="1:12" s="27" customFormat="1" ht="19.5" customHeight="1">
      <c r="A6" s="23">
        <v>1</v>
      </c>
      <c r="B6" s="24">
        <v>1</v>
      </c>
      <c r="C6" s="81" t="s">
        <v>22</v>
      </c>
      <c r="D6" s="72" t="s">
        <v>29</v>
      </c>
      <c r="E6" s="73" t="s">
        <v>95</v>
      </c>
      <c r="F6" s="74">
        <v>100</v>
      </c>
      <c r="G6" s="75">
        <v>8.18</v>
      </c>
      <c r="H6" s="75">
        <v>11.35</v>
      </c>
      <c r="I6" s="75">
        <v>5.27</v>
      </c>
      <c r="J6" s="75">
        <v>156.19759748850001</v>
      </c>
      <c r="K6" s="76" t="s">
        <v>96</v>
      </c>
      <c r="L6" s="26"/>
    </row>
    <row r="7" spans="1:12" s="27" customFormat="1" ht="18" customHeight="1">
      <c r="A7" s="28"/>
      <c r="B7" s="29"/>
      <c r="C7" s="82"/>
      <c r="D7" s="77" t="s">
        <v>30</v>
      </c>
      <c r="E7" s="73" t="s">
        <v>97</v>
      </c>
      <c r="F7" s="74">
        <v>180</v>
      </c>
      <c r="G7" s="75">
        <v>6.77</v>
      </c>
      <c r="H7" s="75">
        <v>5.36</v>
      </c>
      <c r="I7" s="75">
        <v>44.94</v>
      </c>
      <c r="J7" s="75">
        <v>254.448117</v>
      </c>
      <c r="K7" s="76" t="s">
        <v>98</v>
      </c>
      <c r="L7" s="31"/>
    </row>
    <row r="8" spans="1:12" s="27" customFormat="1" ht="15.75">
      <c r="A8" s="28"/>
      <c r="B8" s="29"/>
      <c r="C8" s="82"/>
      <c r="D8" s="77" t="s">
        <v>32</v>
      </c>
      <c r="E8" s="73" t="s">
        <v>69</v>
      </c>
      <c r="F8" s="74">
        <v>200</v>
      </c>
      <c r="G8" s="75">
        <v>1.7</v>
      </c>
      <c r="H8" s="75">
        <v>0.41</v>
      </c>
      <c r="I8" s="75">
        <v>9.42</v>
      </c>
      <c r="J8" s="75">
        <v>46.298775999999997</v>
      </c>
      <c r="K8" s="74" t="s">
        <v>50</v>
      </c>
      <c r="L8" s="32"/>
    </row>
    <row r="9" spans="1:12" s="27" customFormat="1" ht="18.95" customHeight="1">
      <c r="A9" s="28"/>
      <c r="B9" s="29"/>
      <c r="C9" s="82"/>
      <c r="D9" s="77" t="s">
        <v>25</v>
      </c>
      <c r="E9" s="73" t="s">
        <v>99</v>
      </c>
      <c r="F9" s="74">
        <v>200</v>
      </c>
      <c r="G9" s="75">
        <v>1.8</v>
      </c>
      <c r="H9" s="75">
        <v>0.4</v>
      </c>
      <c r="I9" s="75">
        <v>20.6</v>
      </c>
      <c r="J9" s="75">
        <v>88.96</v>
      </c>
      <c r="K9" s="76"/>
      <c r="L9" s="32"/>
    </row>
    <row r="10" spans="1:12" s="27" customFormat="1" ht="18.95" customHeight="1">
      <c r="A10" s="28"/>
      <c r="B10" s="29"/>
      <c r="C10" s="82"/>
      <c r="D10" s="77" t="s">
        <v>33</v>
      </c>
      <c r="E10" s="73" t="s">
        <v>46</v>
      </c>
      <c r="F10" s="78">
        <v>25</v>
      </c>
      <c r="G10" s="75">
        <v>1.67</v>
      </c>
      <c r="H10" s="75">
        <v>0.25</v>
      </c>
      <c r="I10" s="75">
        <v>11.03</v>
      </c>
      <c r="J10" s="75">
        <v>54.0715</v>
      </c>
      <c r="K10" s="79" t="s">
        <v>24</v>
      </c>
      <c r="L10" s="32"/>
    </row>
    <row r="11" spans="1:12" s="27" customFormat="1" ht="18.75" customHeight="1">
      <c r="A11" s="28"/>
      <c r="B11" s="29"/>
      <c r="C11" s="82"/>
      <c r="D11" s="72" t="s">
        <v>35</v>
      </c>
      <c r="E11" s="80" t="s">
        <v>36</v>
      </c>
      <c r="F11" s="78">
        <v>25</v>
      </c>
      <c r="G11" s="75">
        <v>1.72</v>
      </c>
      <c r="H11" s="75">
        <v>0.25</v>
      </c>
      <c r="I11" s="75">
        <v>12.01</v>
      </c>
      <c r="J11" s="75">
        <v>58.285499999999999</v>
      </c>
      <c r="K11" s="79" t="s">
        <v>24</v>
      </c>
      <c r="L11" s="32"/>
    </row>
    <row r="12" spans="1:12" s="27" customFormat="1" ht="15.75" hidden="1">
      <c r="A12" s="28"/>
      <c r="B12" s="29"/>
      <c r="C12" s="21"/>
      <c r="D12" s="30"/>
      <c r="E12" s="33"/>
      <c r="F12" s="34"/>
      <c r="G12" s="140">
        <f>SUM(G6:G11)</f>
        <v>21.839999999999996</v>
      </c>
      <c r="H12" s="140">
        <f>SUM(H6:H11)</f>
        <v>18.02</v>
      </c>
      <c r="I12" s="140">
        <f>SUM(I6:I11)</f>
        <v>103.27</v>
      </c>
      <c r="J12" s="140">
        <f>SUM(J6:J11)</f>
        <v>658.26149048849993</v>
      </c>
      <c r="K12" s="35"/>
      <c r="L12" s="32"/>
    </row>
    <row r="13" spans="1:12" s="27" customFormat="1" ht="15.75" hidden="1">
      <c r="A13" s="29"/>
      <c r="B13" s="29"/>
      <c r="C13" s="36"/>
      <c r="D13" s="37"/>
      <c r="E13" s="38"/>
      <c r="F13" s="39"/>
      <c r="G13" s="40"/>
      <c r="H13" s="40"/>
      <c r="I13" s="40"/>
      <c r="J13" s="40"/>
      <c r="K13" s="41"/>
      <c r="L13" s="42"/>
    </row>
    <row r="14" spans="1:12" s="22" customFormat="1" ht="16.5" customHeight="1" thickBot="1">
      <c r="A14" s="51"/>
      <c r="B14" s="51"/>
      <c r="C14" s="141" t="s">
        <v>27</v>
      </c>
      <c r="D14" s="151"/>
      <c r="E14" s="52"/>
      <c r="F14" s="53">
        <f>F11+F10+F9+F8+F7+F6</f>
        <v>730</v>
      </c>
      <c r="G14" s="54">
        <f>G11+G10+G9+G8+G7+G6</f>
        <v>21.84</v>
      </c>
      <c r="H14" s="54">
        <f>H11+H10+H9+H8+H7+H6</f>
        <v>18.02</v>
      </c>
      <c r="I14" s="54">
        <v>103.27</v>
      </c>
      <c r="J14" s="54">
        <f>J11+J10+J9+J8+J7+J6</f>
        <v>658.26149048850004</v>
      </c>
      <c r="K14" s="55"/>
      <c r="L14" s="55">
        <v>166</v>
      </c>
    </row>
    <row r="15" spans="1:12" s="27" customFormat="1" ht="31.5" customHeight="1">
      <c r="A15" s="23">
        <v>1</v>
      </c>
      <c r="B15" s="24">
        <v>1</v>
      </c>
      <c r="C15" s="115" t="s">
        <v>52</v>
      </c>
      <c r="D15" s="116" t="s">
        <v>53</v>
      </c>
      <c r="E15" s="117" t="s">
        <v>166</v>
      </c>
      <c r="F15" s="138">
        <v>280</v>
      </c>
      <c r="G15" s="119">
        <v>13.72</v>
      </c>
      <c r="H15" s="119">
        <v>9.5</v>
      </c>
      <c r="I15" s="119">
        <v>20.93</v>
      </c>
      <c r="J15" s="119">
        <v>219.29</v>
      </c>
      <c r="K15" s="139" t="s">
        <v>167</v>
      </c>
      <c r="L15" s="26"/>
    </row>
    <row r="16" spans="1:12" s="27" customFormat="1" ht="15.75">
      <c r="A16" s="28"/>
      <c r="B16" s="29"/>
      <c r="C16" s="104"/>
      <c r="D16" s="105" t="s">
        <v>29</v>
      </c>
      <c r="E16" s="106" t="s">
        <v>95</v>
      </c>
      <c r="F16" s="107">
        <v>100</v>
      </c>
      <c r="G16" s="121">
        <v>8.18</v>
      </c>
      <c r="H16" s="121">
        <v>11.35</v>
      </c>
      <c r="I16" s="121">
        <v>5.27</v>
      </c>
      <c r="J16" s="121">
        <v>156.19759748850001</v>
      </c>
      <c r="K16" s="109" t="s">
        <v>96</v>
      </c>
      <c r="L16" s="32"/>
    </row>
    <row r="17" spans="1:12" s="27" customFormat="1" ht="15.75">
      <c r="A17" s="28"/>
      <c r="B17" s="29"/>
      <c r="C17" s="104"/>
      <c r="D17" s="105" t="s">
        <v>30</v>
      </c>
      <c r="E17" s="106" t="s">
        <v>97</v>
      </c>
      <c r="F17" s="107">
        <v>180</v>
      </c>
      <c r="G17" s="121">
        <v>6.77</v>
      </c>
      <c r="H17" s="121">
        <v>5.36</v>
      </c>
      <c r="I17" s="121">
        <v>44.94</v>
      </c>
      <c r="J17" s="121">
        <v>254.448117</v>
      </c>
      <c r="K17" s="122" t="s">
        <v>98</v>
      </c>
      <c r="L17" s="32"/>
    </row>
    <row r="18" spans="1:12" s="27" customFormat="1" ht="15.75">
      <c r="A18" s="28"/>
      <c r="B18" s="29"/>
      <c r="C18" s="104"/>
      <c r="D18" s="105" t="s">
        <v>32</v>
      </c>
      <c r="E18" s="117" t="s">
        <v>100</v>
      </c>
      <c r="F18" s="123">
        <v>200</v>
      </c>
      <c r="G18" s="119">
        <v>0.98</v>
      </c>
      <c r="H18" s="119">
        <v>0.06</v>
      </c>
      <c r="I18" s="119">
        <v>21.64</v>
      </c>
      <c r="J18" s="119">
        <v>81.844801000000004</v>
      </c>
      <c r="K18" s="120" t="s">
        <v>101</v>
      </c>
      <c r="L18" s="32"/>
    </row>
    <row r="19" spans="1:12" s="27" customFormat="1" ht="15.75">
      <c r="A19" s="28"/>
      <c r="B19" s="29"/>
      <c r="C19" s="104"/>
      <c r="D19" s="116" t="s">
        <v>25</v>
      </c>
      <c r="E19" s="106" t="s">
        <v>99</v>
      </c>
      <c r="F19" s="107">
        <v>200</v>
      </c>
      <c r="G19" s="121">
        <v>1.8</v>
      </c>
      <c r="H19" s="121">
        <v>0.4</v>
      </c>
      <c r="I19" s="121">
        <v>20.6</v>
      </c>
      <c r="J19" s="121">
        <v>88.96</v>
      </c>
      <c r="K19" s="109"/>
      <c r="L19" s="32"/>
    </row>
    <row r="20" spans="1:12" s="27" customFormat="1" ht="15.75">
      <c r="A20" s="28"/>
      <c r="B20" s="29"/>
      <c r="C20" s="104"/>
      <c r="D20" s="105" t="s">
        <v>33</v>
      </c>
      <c r="E20" s="106" t="s">
        <v>46</v>
      </c>
      <c r="F20" s="111">
        <v>25</v>
      </c>
      <c r="G20" s="121">
        <v>1.67</v>
      </c>
      <c r="H20" s="121">
        <v>0.25</v>
      </c>
      <c r="I20" s="121">
        <v>11.03</v>
      </c>
      <c r="J20" s="121">
        <v>54.0715</v>
      </c>
      <c r="K20" s="113" t="s">
        <v>24</v>
      </c>
      <c r="L20" s="32"/>
    </row>
    <row r="21" spans="1:12" s="27" customFormat="1" ht="15.75">
      <c r="A21" s="28"/>
      <c r="B21" s="29"/>
      <c r="C21" s="104"/>
      <c r="D21" s="116" t="s">
        <v>35</v>
      </c>
      <c r="E21" s="110" t="s">
        <v>36</v>
      </c>
      <c r="F21" s="111">
        <v>25</v>
      </c>
      <c r="G21" s="121">
        <v>1.72</v>
      </c>
      <c r="H21" s="121">
        <v>0.25</v>
      </c>
      <c r="I21" s="121">
        <v>12.01</v>
      </c>
      <c r="J21" s="121">
        <v>58.285499999999999</v>
      </c>
      <c r="K21" s="113" t="s">
        <v>24</v>
      </c>
      <c r="L21" s="32"/>
    </row>
    <row r="22" spans="1:12" s="27" customFormat="1" ht="15.75">
      <c r="A22" s="28"/>
      <c r="B22" s="29"/>
      <c r="C22" s="104"/>
      <c r="D22" s="105"/>
      <c r="E22" s="110"/>
      <c r="F22" s="111"/>
      <c r="G22" s="118"/>
      <c r="H22" s="118"/>
      <c r="I22" s="118"/>
      <c r="J22" s="118"/>
      <c r="K22" s="124"/>
      <c r="L22" s="32"/>
    </row>
    <row r="23" spans="1:12" s="27" customFormat="1" ht="18.95" hidden="1" customHeight="1">
      <c r="A23" s="28"/>
      <c r="B23" s="29"/>
      <c r="C23" s="21"/>
      <c r="D23" s="25"/>
      <c r="E23" s="44"/>
      <c r="F23" s="45"/>
      <c r="G23" s="40"/>
      <c r="H23" s="40"/>
      <c r="I23" s="40"/>
      <c r="J23" s="46"/>
      <c r="K23" s="35"/>
      <c r="L23" s="32"/>
    </row>
    <row r="24" spans="1:12" s="27" customFormat="1" ht="30.95" hidden="1" customHeight="1">
      <c r="A24" s="28"/>
      <c r="B24" s="29"/>
      <c r="C24" s="21"/>
      <c r="D24" s="25"/>
      <c r="E24" s="44"/>
      <c r="F24" s="45"/>
      <c r="G24" s="40"/>
      <c r="H24" s="40"/>
      <c r="I24" s="40"/>
      <c r="J24" s="46"/>
      <c r="K24" s="35"/>
      <c r="L24" s="32"/>
    </row>
    <row r="25" spans="1:12" s="22" customFormat="1" ht="15.75" customHeight="1" thickBot="1">
      <c r="A25" s="51"/>
      <c r="B25" s="51"/>
      <c r="C25" s="141" t="s">
        <v>27</v>
      </c>
      <c r="D25" s="151"/>
      <c r="E25" s="52"/>
      <c r="F25" s="53">
        <v>1010</v>
      </c>
      <c r="G25" s="53">
        <v>34.840000000000003</v>
      </c>
      <c r="H25" s="53">
        <v>27.17</v>
      </c>
      <c r="I25" s="53">
        <v>136.41999999999999</v>
      </c>
      <c r="J25" s="56">
        <v>913.1</v>
      </c>
      <c r="K25" s="55"/>
      <c r="L25" s="55">
        <v>248</v>
      </c>
    </row>
    <row r="26" spans="1:12" s="27" customFormat="1" ht="15.75">
      <c r="A26" s="47">
        <v>1</v>
      </c>
      <c r="B26" s="29">
        <v>2</v>
      </c>
      <c r="C26" s="81" t="s">
        <v>22</v>
      </c>
      <c r="D26" s="72" t="s">
        <v>29</v>
      </c>
      <c r="E26" s="73" t="s">
        <v>102</v>
      </c>
      <c r="F26" s="74">
        <v>100</v>
      </c>
      <c r="G26" s="75">
        <v>15.07</v>
      </c>
      <c r="H26" s="75">
        <v>14.28</v>
      </c>
      <c r="I26" s="75">
        <v>3.17</v>
      </c>
      <c r="J26" s="75">
        <v>201.18243400000003</v>
      </c>
      <c r="K26" s="76" t="s">
        <v>103</v>
      </c>
      <c r="L26" s="26"/>
    </row>
    <row r="27" spans="1:12" s="27" customFormat="1" ht="15.75">
      <c r="A27" s="47"/>
      <c r="B27" s="29"/>
      <c r="C27" s="82"/>
      <c r="D27" s="77" t="s">
        <v>30</v>
      </c>
      <c r="E27" s="73" t="s">
        <v>31</v>
      </c>
      <c r="F27" s="74">
        <v>150</v>
      </c>
      <c r="G27" s="75">
        <v>7.68</v>
      </c>
      <c r="H27" s="75">
        <v>5.81</v>
      </c>
      <c r="I27" s="75">
        <v>41.34</v>
      </c>
      <c r="J27" s="75">
        <v>237.79056000000003</v>
      </c>
      <c r="K27" s="76" t="s">
        <v>104</v>
      </c>
      <c r="L27" s="32"/>
    </row>
    <row r="28" spans="1:12" s="27" customFormat="1" ht="15.75">
      <c r="A28" s="47"/>
      <c r="B28" s="29"/>
      <c r="C28" s="82"/>
      <c r="D28" s="77" t="s">
        <v>38</v>
      </c>
      <c r="E28" s="73" t="s">
        <v>83</v>
      </c>
      <c r="F28" s="74">
        <v>50</v>
      </c>
      <c r="G28" s="75">
        <v>0</v>
      </c>
      <c r="H28" s="75">
        <v>0</v>
      </c>
      <c r="I28" s="75">
        <v>1.47</v>
      </c>
      <c r="J28" s="75">
        <v>5.5859999999999994</v>
      </c>
      <c r="K28" s="76" t="s">
        <v>84</v>
      </c>
      <c r="L28" s="32"/>
    </row>
    <row r="29" spans="1:12" s="27" customFormat="1" ht="15.75">
      <c r="A29" s="47"/>
      <c r="B29" s="29"/>
      <c r="C29" s="82"/>
      <c r="D29" s="77" t="s">
        <v>32</v>
      </c>
      <c r="E29" s="73" t="s">
        <v>48</v>
      </c>
      <c r="F29" s="74">
        <v>200</v>
      </c>
      <c r="G29" s="75">
        <v>2.97</v>
      </c>
      <c r="H29" s="75">
        <v>1.72</v>
      </c>
      <c r="I29" s="75">
        <v>11.41</v>
      </c>
      <c r="J29" s="75">
        <v>70.851055000000002</v>
      </c>
      <c r="K29" s="76" t="s">
        <v>49</v>
      </c>
      <c r="L29" s="32"/>
    </row>
    <row r="30" spans="1:12" s="27" customFormat="1" ht="15.75">
      <c r="A30" s="47"/>
      <c r="B30" s="29"/>
      <c r="C30" s="82"/>
      <c r="D30" s="77" t="s">
        <v>33</v>
      </c>
      <c r="E30" s="73" t="s">
        <v>34</v>
      </c>
      <c r="F30" s="78">
        <v>30</v>
      </c>
      <c r="G30" s="75">
        <v>2.21</v>
      </c>
      <c r="H30" s="75">
        <v>0.59</v>
      </c>
      <c r="I30" s="75">
        <v>15.38</v>
      </c>
      <c r="J30" s="75">
        <v>75.11699999999999</v>
      </c>
      <c r="K30" s="79" t="s">
        <v>24</v>
      </c>
      <c r="L30" s="32"/>
    </row>
    <row r="31" spans="1:12" s="27" customFormat="1" ht="15.75">
      <c r="A31" s="47"/>
      <c r="B31" s="29"/>
      <c r="C31" s="82"/>
      <c r="D31" s="72" t="s">
        <v>35</v>
      </c>
      <c r="E31" s="83" t="s">
        <v>36</v>
      </c>
      <c r="F31" s="78">
        <v>25</v>
      </c>
      <c r="G31" s="75">
        <v>1.72</v>
      </c>
      <c r="H31" s="75">
        <v>0.25</v>
      </c>
      <c r="I31" s="75">
        <v>12.01</v>
      </c>
      <c r="J31" s="75">
        <v>58.285499999999999</v>
      </c>
      <c r="K31" s="79" t="s">
        <v>24</v>
      </c>
      <c r="L31" s="32"/>
    </row>
    <row r="32" spans="1:12" s="27" customFormat="1" ht="15.75">
      <c r="A32" s="47"/>
      <c r="B32" s="29"/>
      <c r="C32" s="82"/>
      <c r="D32" s="72"/>
      <c r="E32" s="73"/>
      <c r="F32" s="74"/>
      <c r="G32" s="84"/>
      <c r="H32" s="84"/>
      <c r="I32" s="84"/>
      <c r="J32" s="84"/>
      <c r="K32" s="79"/>
      <c r="L32" s="32"/>
    </row>
    <row r="33" spans="1:12" s="22" customFormat="1" ht="15.75" customHeight="1" thickBot="1">
      <c r="A33" s="51"/>
      <c r="B33" s="51"/>
      <c r="C33" s="141" t="s">
        <v>27</v>
      </c>
      <c r="D33" s="142"/>
      <c r="E33" s="52"/>
      <c r="F33" s="53">
        <f>F32+F31+F30+F29+F28+F27+F26</f>
        <v>555</v>
      </c>
      <c r="G33" s="53">
        <f>G32+G31+G30+G29+G28+G27+G26</f>
        <v>29.65</v>
      </c>
      <c r="H33" s="53">
        <f>H32+H31+H30+H29+H28+H27+H26</f>
        <v>22.65</v>
      </c>
      <c r="I33" s="53">
        <f>I32+I31+I30+I29+I28+I27+I26</f>
        <v>84.78</v>
      </c>
      <c r="J33" s="53">
        <f>J32+J31+J30+J29+J28+J27+J26</f>
        <v>648.8125490000001</v>
      </c>
      <c r="K33" s="55"/>
      <c r="L33" s="55">
        <v>166</v>
      </c>
    </row>
    <row r="34" spans="1:12" s="27" customFormat="1" ht="31.5">
      <c r="A34" s="47">
        <v>1</v>
      </c>
      <c r="B34" s="29">
        <v>2</v>
      </c>
      <c r="C34" s="115" t="s">
        <v>52</v>
      </c>
      <c r="D34" s="105" t="s">
        <v>53</v>
      </c>
      <c r="E34" s="117" t="s">
        <v>168</v>
      </c>
      <c r="F34" s="123">
        <v>280</v>
      </c>
      <c r="G34" s="119">
        <v>9.92</v>
      </c>
      <c r="H34" s="119">
        <v>9.1999999999999993</v>
      </c>
      <c r="I34" s="119">
        <v>10.27</v>
      </c>
      <c r="J34" s="119">
        <v>131.63999999999999</v>
      </c>
      <c r="K34" s="139" t="s">
        <v>169</v>
      </c>
      <c r="L34" s="34"/>
    </row>
    <row r="35" spans="1:12" s="27" customFormat="1" ht="15.75">
      <c r="A35" s="47"/>
      <c r="B35" s="29"/>
      <c r="C35" s="104"/>
      <c r="D35" s="105" t="s">
        <v>29</v>
      </c>
      <c r="E35" s="106" t="s">
        <v>102</v>
      </c>
      <c r="F35" s="107">
        <v>100</v>
      </c>
      <c r="G35" s="121">
        <v>15.07</v>
      </c>
      <c r="H35" s="121">
        <v>14.28</v>
      </c>
      <c r="I35" s="121">
        <v>3.17</v>
      </c>
      <c r="J35" s="121">
        <v>201.18243400000003</v>
      </c>
      <c r="K35" s="109" t="s">
        <v>103</v>
      </c>
      <c r="L35" s="34"/>
    </row>
    <row r="36" spans="1:12" s="27" customFormat="1" ht="15.75">
      <c r="A36" s="47"/>
      <c r="B36" s="29"/>
      <c r="C36" s="104"/>
      <c r="D36" s="105" t="s">
        <v>30</v>
      </c>
      <c r="E36" s="106" t="s">
        <v>31</v>
      </c>
      <c r="F36" s="123">
        <v>170</v>
      </c>
      <c r="G36" s="131">
        <v>8.6999999999999993</v>
      </c>
      <c r="H36" s="131">
        <v>6.58</v>
      </c>
      <c r="I36" s="131">
        <v>46.85</v>
      </c>
      <c r="J36" s="131">
        <v>269.495968</v>
      </c>
      <c r="K36" s="109" t="s">
        <v>104</v>
      </c>
      <c r="L36" s="34"/>
    </row>
    <row r="37" spans="1:12" s="27" customFormat="1" ht="15.75">
      <c r="A37" s="47"/>
      <c r="B37" s="29"/>
      <c r="C37" s="104"/>
      <c r="D37" s="105" t="s">
        <v>32</v>
      </c>
      <c r="E37" s="117" t="s">
        <v>89</v>
      </c>
      <c r="F37" s="123">
        <v>200</v>
      </c>
      <c r="G37" s="119">
        <v>0.22</v>
      </c>
      <c r="H37" s="119">
        <v>0.08</v>
      </c>
      <c r="I37" s="119">
        <v>15.79</v>
      </c>
      <c r="J37" s="119">
        <v>61.524844785714293</v>
      </c>
      <c r="K37" s="120" t="s">
        <v>94</v>
      </c>
      <c r="L37" s="34"/>
    </row>
    <row r="38" spans="1:12" s="27" customFormat="1" ht="15.75">
      <c r="A38" s="47"/>
      <c r="B38" s="29"/>
      <c r="C38" s="104"/>
      <c r="D38" s="105" t="s">
        <v>35</v>
      </c>
      <c r="E38" s="117" t="s">
        <v>34</v>
      </c>
      <c r="F38" s="118" t="str">
        <f>"30"</f>
        <v>30</v>
      </c>
      <c r="G38" s="119">
        <v>2.21</v>
      </c>
      <c r="H38" s="119">
        <v>0.59</v>
      </c>
      <c r="I38" s="119">
        <v>15.38</v>
      </c>
      <c r="J38" s="119">
        <v>75.11699999999999</v>
      </c>
      <c r="K38" s="125" t="s">
        <v>24</v>
      </c>
      <c r="L38" s="34"/>
    </row>
    <row r="39" spans="1:12" s="27" customFormat="1" ht="15.75">
      <c r="A39" s="47"/>
      <c r="B39" s="29"/>
      <c r="C39" s="104"/>
      <c r="D39" s="105" t="s">
        <v>33</v>
      </c>
      <c r="E39" s="106" t="s">
        <v>36</v>
      </c>
      <c r="F39" s="126" t="str">
        <f>"25"</f>
        <v>25</v>
      </c>
      <c r="G39" s="121">
        <v>1.72</v>
      </c>
      <c r="H39" s="121">
        <v>0.25</v>
      </c>
      <c r="I39" s="121">
        <v>12.01</v>
      </c>
      <c r="J39" s="121">
        <v>58.285499999999999</v>
      </c>
      <c r="K39" s="113" t="s">
        <v>24</v>
      </c>
      <c r="L39" s="34"/>
    </row>
    <row r="40" spans="1:12" s="27" customFormat="1" ht="15.75">
      <c r="A40" s="47"/>
      <c r="B40" s="29"/>
      <c r="C40" s="104"/>
      <c r="D40" s="116"/>
      <c r="E40" s="117"/>
      <c r="F40" s="118"/>
      <c r="G40" s="119"/>
      <c r="H40" s="119"/>
      <c r="I40" s="119"/>
      <c r="J40" s="119"/>
      <c r="K40" s="113"/>
      <c r="L40" s="34"/>
    </row>
    <row r="41" spans="1:12" s="27" customFormat="1" ht="15.75">
      <c r="A41" s="47"/>
      <c r="B41" s="29"/>
      <c r="C41" s="104"/>
      <c r="D41" s="116"/>
      <c r="E41" s="106"/>
      <c r="F41" s="126"/>
      <c r="G41" s="121"/>
      <c r="H41" s="121"/>
      <c r="I41" s="121"/>
      <c r="J41" s="121"/>
      <c r="K41" s="113"/>
      <c r="L41" s="34"/>
    </row>
    <row r="42" spans="1:12" s="48" customFormat="1" ht="15.75" customHeight="1" thickBot="1">
      <c r="A42" s="57"/>
      <c r="B42" s="57"/>
      <c r="C42" s="146" t="s">
        <v>27</v>
      </c>
      <c r="D42" s="147"/>
      <c r="E42" s="58"/>
      <c r="F42" s="59">
        <v>750</v>
      </c>
      <c r="G42" s="53">
        <v>37.840000000000003</v>
      </c>
      <c r="H42" s="53">
        <v>30.98</v>
      </c>
      <c r="I42" s="53">
        <v>103.47</v>
      </c>
      <c r="J42" s="53">
        <v>797.25</v>
      </c>
      <c r="K42" s="55"/>
      <c r="L42" s="55">
        <v>248</v>
      </c>
    </row>
    <row r="43" spans="1:12" s="27" customFormat="1" ht="18" customHeight="1">
      <c r="A43" s="23">
        <v>1</v>
      </c>
      <c r="B43" s="24">
        <v>3</v>
      </c>
      <c r="C43" s="81" t="s">
        <v>22</v>
      </c>
      <c r="D43" s="72" t="s">
        <v>29</v>
      </c>
      <c r="E43" s="73" t="s">
        <v>105</v>
      </c>
      <c r="F43" s="74">
        <v>100</v>
      </c>
      <c r="G43" s="75">
        <v>14.43</v>
      </c>
      <c r="H43" s="75">
        <v>7.39</v>
      </c>
      <c r="I43" s="75">
        <v>5.33</v>
      </c>
      <c r="J43" s="75">
        <v>146.12908773124997</v>
      </c>
      <c r="K43" s="85" t="s">
        <v>106</v>
      </c>
      <c r="L43" s="26"/>
    </row>
    <row r="44" spans="1:12" s="27" customFormat="1" ht="15.75">
      <c r="A44" s="28"/>
      <c r="B44" s="29"/>
      <c r="C44" s="82"/>
      <c r="D44" s="77" t="s">
        <v>30</v>
      </c>
      <c r="E44" s="73" t="s">
        <v>107</v>
      </c>
      <c r="F44" s="74">
        <v>150</v>
      </c>
      <c r="G44" s="75">
        <v>3.45</v>
      </c>
      <c r="H44" s="75">
        <v>3.77</v>
      </c>
      <c r="I44" s="75">
        <v>33.69</v>
      </c>
      <c r="J44" s="75">
        <v>180.91984839999998</v>
      </c>
      <c r="K44" s="86" t="s">
        <v>108</v>
      </c>
      <c r="L44" s="32"/>
    </row>
    <row r="45" spans="1:12" s="27" customFormat="1" ht="15.75" hidden="1">
      <c r="A45" s="28"/>
      <c r="B45" s="29"/>
      <c r="C45" s="82"/>
      <c r="D45" s="77" t="s">
        <v>38</v>
      </c>
      <c r="E45" s="73" t="s">
        <v>39</v>
      </c>
      <c r="F45" s="74">
        <v>20</v>
      </c>
      <c r="G45" s="75">
        <v>0.2</v>
      </c>
      <c r="H45" s="75">
        <v>0.78</v>
      </c>
      <c r="I45" s="75">
        <v>0.98</v>
      </c>
      <c r="J45" s="75">
        <v>11.858000000000001</v>
      </c>
      <c r="K45" s="86" t="s">
        <v>40</v>
      </c>
      <c r="L45" s="32"/>
    </row>
    <row r="46" spans="1:12" s="27" customFormat="1" ht="15.75">
      <c r="A46" s="28"/>
      <c r="B46" s="29"/>
      <c r="C46" s="82"/>
      <c r="D46" s="77" t="s">
        <v>32</v>
      </c>
      <c r="E46" s="73" t="s">
        <v>75</v>
      </c>
      <c r="F46" s="74">
        <v>200</v>
      </c>
      <c r="G46" s="75">
        <v>0.13</v>
      </c>
      <c r="H46" s="75">
        <v>0.01</v>
      </c>
      <c r="I46" s="75">
        <v>10.7</v>
      </c>
      <c r="J46" s="75">
        <v>43.252000000000002</v>
      </c>
      <c r="K46" s="79" t="s">
        <v>77</v>
      </c>
      <c r="L46" s="32"/>
    </row>
    <row r="47" spans="1:12" s="27" customFormat="1" ht="15.75">
      <c r="A47" s="28"/>
      <c r="B47" s="29"/>
      <c r="C47" s="82"/>
      <c r="D47" s="77" t="s">
        <v>64</v>
      </c>
      <c r="E47" s="73" t="s">
        <v>109</v>
      </c>
      <c r="F47" s="74">
        <v>30</v>
      </c>
      <c r="G47" s="75">
        <v>1.69</v>
      </c>
      <c r="H47" s="75">
        <v>5.96</v>
      </c>
      <c r="I47" s="75">
        <v>19.850000000000001</v>
      </c>
      <c r="J47" s="75">
        <v>137.71960795597496</v>
      </c>
      <c r="K47" s="76" t="s">
        <v>110</v>
      </c>
      <c r="L47" s="32"/>
    </row>
    <row r="48" spans="1:12" s="27" customFormat="1" ht="31.5">
      <c r="A48" s="28"/>
      <c r="B48" s="29"/>
      <c r="C48" s="82"/>
      <c r="D48" s="77" t="s">
        <v>33</v>
      </c>
      <c r="E48" s="80" t="s">
        <v>42</v>
      </c>
      <c r="F48" s="78">
        <v>20</v>
      </c>
      <c r="G48" s="87">
        <v>1.57</v>
      </c>
      <c r="H48" s="87">
        <v>0.59</v>
      </c>
      <c r="I48" s="87">
        <v>9.8000000000000007</v>
      </c>
      <c r="J48" s="87">
        <v>51.74</v>
      </c>
      <c r="K48" s="79" t="s">
        <v>24</v>
      </c>
      <c r="L48" s="32"/>
    </row>
    <row r="49" spans="1:12" s="27" customFormat="1" ht="15.75" customHeight="1">
      <c r="A49" s="28"/>
      <c r="B49" s="29"/>
      <c r="C49" s="82"/>
      <c r="D49" s="72" t="s">
        <v>35</v>
      </c>
      <c r="E49" s="73" t="s">
        <v>36</v>
      </c>
      <c r="F49" s="78">
        <v>25</v>
      </c>
      <c r="G49" s="75">
        <v>1.72</v>
      </c>
      <c r="H49" s="75">
        <v>0.25</v>
      </c>
      <c r="I49" s="75">
        <v>12.01</v>
      </c>
      <c r="J49" s="75">
        <v>58.285499999999999</v>
      </c>
      <c r="K49" s="79" t="s">
        <v>24</v>
      </c>
      <c r="L49" s="32"/>
    </row>
    <row r="50" spans="1:12" s="27" customFormat="1" ht="15.75">
      <c r="A50" s="28"/>
      <c r="B50" s="29"/>
      <c r="C50" s="82"/>
      <c r="D50" s="72" t="s">
        <v>38</v>
      </c>
      <c r="E50" s="73" t="s">
        <v>39</v>
      </c>
      <c r="F50" s="74">
        <v>20</v>
      </c>
      <c r="G50" s="75">
        <v>0.2</v>
      </c>
      <c r="H50" s="75">
        <v>0.78</v>
      </c>
      <c r="I50" s="75">
        <v>0.98</v>
      </c>
      <c r="J50" s="75">
        <v>11.858000000000001</v>
      </c>
      <c r="K50" s="86" t="s">
        <v>40</v>
      </c>
      <c r="L50" s="32"/>
    </row>
    <row r="51" spans="1:12" s="27" customFormat="1" ht="15.75">
      <c r="A51" s="28"/>
      <c r="B51" s="29"/>
      <c r="C51" s="82"/>
      <c r="D51" s="72"/>
      <c r="E51" s="89"/>
      <c r="F51" s="78"/>
      <c r="G51" s="84"/>
      <c r="H51" s="84"/>
      <c r="I51" s="84"/>
      <c r="J51" s="84"/>
      <c r="K51" s="79"/>
      <c r="L51" s="32"/>
    </row>
    <row r="52" spans="1:12" s="22" customFormat="1" ht="16.5" thickBot="1">
      <c r="A52" s="51"/>
      <c r="B52" s="51"/>
      <c r="C52" s="141" t="s">
        <v>27</v>
      </c>
      <c r="D52" s="142"/>
      <c r="E52" s="52"/>
      <c r="F52" s="59">
        <v>545</v>
      </c>
      <c r="G52" s="53">
        <v>23.19</v>
      </c>
      <c r="H52" s="53">
        <v>18.75</v>
      </c>
      <c r="I52" s="53">
        <v>92.36</v>
      </c>
      <c r="J52" s="53">
        <v>629.9</v>
      </c>
      <c r="K52" s="55"/>
      <c r="L52" s="55">
        <v>166</v>
      </c>
    </row>
    <row r="53" spans="1:12" s="27" customFormat="1" ht="28.5" customHeight="1">
      <c r="A53" s="23">
        <v>1</v>
      </c>
      <c r="B53" s="24">
        <v>3</v>
      </c>
      <c r="C53" s="115" t="s">
        <v>52</v>
      </c>
      <c r="D53" s="105" t="s">
        <v>53</v>
      </c>
      <c r="E53" s="117" t="s">
        <v>170</v>
      </c>
      <c r="F53" s="123">
        <v>280</v>
      </c>
      <c r="G53" s="119">
        <v>10.88</v>
      </c>
      <c r="H53" s="119">
        <v>8.15</v>
      </c>
      <c r="I53" s="119">
        <v>20.91</v>
      </c>
      <c r="J53" s="119">
        <v>198.59</v>
      </c>
      <c r="K53" s="117" t="s">
        <v>171</v>
      </c>
      <c r="L53" s="26"/>
    </row>
    <row r="54" spans="1:12" s="27" customFormat="1" ht="15.75">
      <c r="A54" s="28"/>
      <c r="B54" s="29"/>
      <c r="C54" s="104"/>
      <c r="D54" s="116" t="s">
        <v>29</v>
      </c>
      <c r="E54" s="106" t="s">
        <v>105</v>
      </c>
      <c r="F54" s="107">
        <v>100</v>
      </c>
      <c r="G54" s="121">
        <v>14.43</v>
      </c>
      <c r="H54" s="121">
        <v>7.39</v>
      </c>
      <c r="I54" s="121">
        <v>5.33</v>
      </c>
      <c r="J54" s="121">
        <v>146.12908773124997</v>
      </c>
      <c r="K54" s="130" t="s">
        <v>106</v>
      </c>
      <c r="L54" s="32"/>
    </row>
    <row r="55" spans="1:12" s="27" customFormat="1" ht="15.75">
      <c r="A55" s="28"/>
      <c r="B55" s="29"/>
      <c r="C55" s="104"/>
      <c r="D55" s="105" t="s">
        <v>30</v>
      </c>
      <c r="E55" s="106" t="s">
        <v>107</v>
      </c>
      <c r="F55" s="107">
        <v>150</v>
      </c>
      <c r="G55" s="121">
        <v>3.45</v>
      </c>
      <c r="H55" s="121">
        <v>3.77</v>
      </c>
      <c r="I55" s="121">
        <v>33.69</v>
      </c>
      <c r="J55" s="121">
        <v>180.91984839999998</v>
      </c>
      <c r="K55" s="125" t="s">
        <v>108</v>
      </c>
      <c r="L55" s="32"/>
    </row>
    <row r="56" spans="1:12" s="27" customFormat="1" ht="15.75">
      <c r="A56" s="28"/>
      <c r="B56" s="29"/>
      <c r="C56" s="104"/>
      <c r="D56" s="105" t="s">
        <v>32</v>
      </c>
      <c r="E56" s="117" t="s">
        <v>56</v>
      </c>
      <c r="F56" s="123">
        <v>200</v>
      </c>
      <c r="G56" s="119">
        <v>0.13</v>
      </c>
      <c r="H56" s="119">
        <v>0.02</v>
      </c>
      <c r="I56" s="119">
        <v>10.68</v>
      </c>
      <c r="J56" s="119">
        <v>43.171600000000005</v>
      </c>
      <c r="K56" s="120" t="s">
        <v>57</v>
      </c>
      <c r="L56" s="32"/>
    </row>
    <row r="57" spans="1:12" s="27" customFormat="1" ht="15.75">
      <c r="A57" s="28"/>
      <c r="B57" s="29"/>
      <c r="C57" s="104"/>
      <c r="D57" s="105" t="s">
        <v>64</v>
      </c>
      <c r="E57" s="117" t="s">
        <v>109</v>
      </c>
      <c r="F57" s="123">
        <v>30</v>
      </c>
      <c r="G57" s="119">
        <v>1.69</v>
      </c>
      <c r="H57" s="119">
        <v>5.96</v>
      </c>
      <c r="I57" s="119">
        <v>19.850000000000001</v>
      </c>
      <c r="J57" s="119">
        <v>137.71960795597496</v>
      </c>
      <c r="K57" s="128" t="s">
        <v>110</v>
      </c>
      <c r="L57" s="32"/>
    </row>
    <row r="58" spans="1:12" s="27" customFormat="1" ht="31.5">
      <c r="A58" s="28"/>
      <c r="B58" s="29"/>
      <c r="C58" s="104"/>
      <c r="D58" s="116" t="s">
        <v>35</v>
      </c>
      <c r="E58" s="117" t="s">
        <v>42</v>
      </c>
      <c r="F58" s="118" t="str">
        <f>"20"</f>
        <v>20</v>
      </c>
      <c r="G58" s="119">
        <v>1.57</v>
      </c>
      <c r="H58" s="119">
        <v>0.59</v>
      </c>
      <c r="I58" s="119">
        <v>9.8000000000000007</v>
      </c>
      <c r="J58" s="119">
        <v>51.744</v>
      </c>
      <c r="K58" s="113" t="s">
        <v>24</v>
      </c>
      <c r="L58" s="32"/>
    </row>
    <row r="59" spans="1:12" s="27" customFormat="1" ht="15.75">
      <c r="A59" s="28"/>
      <c r="B59" s="29"/>
      <c r="C59" s="104"/>
      <c r="D59" s="116" t="s">
        <v>64</v>
      </c>
      <c r="E59" s="106" t="s">
        <v>36</v>
      </c>
      <c r="F59" s="126" t="str">
        <f>"25"</f>
        <v>25</v>
      </c>
      <c r="G59" s="121">
        <v>1.72</v>
      </c>
      <c r="H59" s="121">
        <v>0.25</v>
      </c>
      <c r="I59" s="121">
        <v>12.01</v>
      </c>
      <c r="J59" s="121">
        <v>58.285499999999999</v>
      </c>
      <c r="K59" s="113" t="s">
        <v>24</v>
      </c>
      <c r="L59" s="32"/>
    </row>
    <row r="60" spans="1:12" s="27" customFormat="1" ht="15.75">
      <c r="A60" s="28"/>
      <c r="B60" s="29"/>
      <c r="C60" s="104"/>
      <c r="D60" s="105"/>
      <c r="E60" s="106"/>
      <c r="F60" s="126"/>
      <c r="G60" s="121"/>
      <c r="H60" s="121"/>
      <c r="I60" s="121"/>
      <c r="J60" s="121"/>
      <c r="K60" s="113"/>
      <c r="L60" s="32"/>
    </row>
    <row r="61" spans="1:12" s="48" customFormat="1" ht="16.5" thickBot="1">
      <c r="A61" s="57"/>
      <c r="B61" s="57"/>
      <c r="C61" s="146" t="s">
        <v>27</v>
      </c>
      <c r="D61" s="147"/>
      <c r="E61" s="58"/>
      <c r="F61" s="59">
        <v>805</v>
      </c>
      <c r="G61" s="53">
        <v>33.869999999999997</v>
      </c>
      <c r="H61" s="53">
        <v>26.13</v>
      </c>
      <c r="I61" s="53">
        <v>112.27</v>
      </c>
      <c r="J61" s="53">
        <v>816.58</v>
      </c>
      <c r="K61" s="55"/>
      <c r="L61" s="55">
        <v>248</v>
      </c>
    </row>
    <row r="62" spans="1:12" s="27" customFormat="1" ht="15.95" customHeight="1">
      <c r="A62" s="23">
        <v>1</v>
      </c>
      <c r="B62" s="24">
        <v>4</v>
      </c>
      <c r="C62" s="81" t="s">
        <v>22</v>
      </c>
      <c r="D62" s="77" t="s">
        <v>43</v>
      </c>
      <c r="E62" s="73" t="s">
        <v>114</v>
      </c>
      <c r="F62" s="74">
        <v>200</v>
      </c>
      <c r="G62" s="75">
        <v>6.86</v>
      </c>
      <c r="H62" s="75">
        <v>3.28</v>
      </c>
      <c r="I62" s="75">
        <v>35.520000000000003</v>
      </c>
      <c r="J62" s="75">
        <v>194.04690079999997</v>
      </c>
      <c r="K62" s="76" t="s">
        <v>115</v>
      </c>
      <c r="L62" s="26"/>
    </row>
    <row r="63" spans="1:12" s="27" customFormat="1" ht="15.75">
      <c r="A63" s="28"/>
      <c r="B63" s="29"/>
      <c r="C63" s="82"/>
      <c r="D63" s="77" t="s">
        <v>23</v>
      </c>
      <c r="E63" s="90" t="s">
        <v>116</v>
      </c>
      <c r="F63" s="76">
        <v>3</v>
      </c>
      <c r="G63" s="75">
        <v>0.02</v>
      </c>
      <c r="H63" s="75">
        <v>2.1800000000000002</v>
      </c>
      <c r="I63" s="75">
        <v>0.04</v>
      </c>
      <c r="J63" s="75">
        <v>19.819199999999999</v>
      </c>
      <c r="K63" s="76" t="s">
        <v>117</v>
      </c>
      <c r="L63" s="32"/>
    </row>
    <row r="64" spans="1:12" s="27" customFormat="1" ht="15.75">
      <c r="A64" s="28"/>
      <c r="B64" s="29"/>
      <c r="C64" s="82"/>
      <c r="D64" s="77" t="s">
        <v>65</v>
      </c>
      <c r="E64" s="91" t="s">
        <v>113</v>
      </c>
      <c r="F64" s="88" t="str">
        <f>"100"</f>
        <v>100</v>
      </c>
      <c r="G64" s="92">
        <v>17.71</v>
      </c>
      <c r="H64" s="92">
        <v>11.76</v>
      </c>
      <c r="I64" s="92">
        <v>17.62</v>
      </c>
      <c r="J64" s="92">
        <v>248.99363333333329</v>
      </c>
      <c r="K64" s="93" t="s">
        <v>68</v>
      </c>
      <c r="L64" s="32"/>
    </row>
    <row r="65" spans="1:12" s="27" customFormat="1" ht="15.75">
      <c r="A65" s="28"/>
      <c r="B65" s="29"/>
      <c r="C65" s="82"/>
      <c r="D65" s="77" t="s">
        <v>23</v>
      </c>
      <c r="E65" s="73" t="s">
        <v>79</v>
      </c>
      <c r="F65" s="74">
        <v>20</v>
      </c>
      <c r="G65" s="75">
        <v>0.49</v>
      </c>
      <c r="H65" s="75">
        <v>2.64</v>
      </c>
      <c r="I65" s="75">
        <v>0.66</v>
      </c>
      <c r="J65" s="75">
        <v>28.684960000000004</v>
      </c>
      <c r="K65" s="86" t="s">
        <v>80</v>
      </c>
      <c r="L65" s="32"/>
    </row>
    <row r="66" spans="1:12" s="27" customFormat="1" ht="18.95" customHeight="1">
      <c r="A66" s="28"/>
      <c r="B66" s="29"/>
      <c r="C66" s="82"/>
      <c r="D66" s="77" t="s">
        <v>32</v>
      </c>
      <c r="E66" s="73" t="s">
        <v>118</v>
      </c>
      <c r="F66" s="74">
        <v>200</v>
      </c>
      <c r="G66" s="75">
        <v>1.7</v>
      </c>
      <c r="H66" s="75">
        <v>1.41</v>
      </c>
      <c r="I66" s="75">
        <v>15.92</v>
      </c>
      <c r="J66" s="75">
        <v>81.564219999999992</v>
      </c>
      <c r="K66" s="76" t="s">
        <v>119</v>
      </c>
      <c r="L66" s="32"/>
    </row>
    <row r="67" spans="1:12" s="27" customFormat="1" ht="15.75">
      <c r="A67" s="28"/>
      <c r="B67" s="29"/>
      <c r="C67" s="82"/>
      <c r="D67" s="77" t="s">
        <v>33</v>
      </c>
      <c r="E67" s="94" t="s">
        <v>44</v>
      </c>
      <c r="F67" s="78">
        <v>25</v>
      </c>
      <c r="G67" s="75">
        <v>1.67</v>
      </c>
      <c r="H67" s="75">
        <v>0.25</v>
      </c>
      <c r="I67" s="75">
        <v>11.03</v>
      </c>
      <c r="J67" s="75">
        <v>54.0715</v>
      </c>
      <c r="K67" s="86" t="s">
        <v>24</v>
      </c>
      <c r="L67" s="32"/>
    </row>
    <row r="68" spans="1:12" s="27" customFormat="1" ht="15.75">
      <c r="A68" s="28"/>
      <c r="B68" s="29"/>
      <c r="C68" s="82"/>
      <c r="D68" s="72" t="s">
        <v>35</v>
      </c>
      <c r="E68" s="80" t="s">
        <v>36</v>
      </c>
      <c r="F68" s="78">
        <v>25</v>
      </c>
      <c r="G68" s="75">
        <v>1.72</v>
      </c>
      <c r="H68" s="75">
        <v>0.25</v>
      </c>
      <c r="I68" s="75">
        <v>12.01</v>
      </c>
      <c r="J68" s="75">
        <v>58.285499999999999</v>
      </c>
      <c r="K68" s="79" t="s">
        <v>24</v>
      </c>
      <c r="L68" s="32"/>
    </row>
    <row r="69" spans="1:12" s="22" customFormat="1" ht="16.5" thickBot="1">
      <c r="A69" s="51"/>
      <c r="B69" s="51"/>
      <c r="C69" s="141" t="s">
        <v>27</v>
      </c>
      <c r="D69" s="142"/>
      <c r="E69" s="52"/>
      <c r="F69" s="53">
        <f>F68+F67+F66+F65+F64+F63+F62</f>
        <v>573</v>
      </c>
      <c r="G69" s="53">
        <f>G68+G67+G66+G65+G64+G63+G62</f>
        <v>30.169999999999998</v>
      </c>
      <c r="H69" s="53">
        <f>H68+H67+H66+H65+H64+H63+H62</f>
        <v>21.77</v>
      </c>
      <c r="I69" s="53">
        <f>I68+I67+I66+I65+I64+I63+I62</f>
        <v>92.8</v>
      </c>
      <c r="J69" s="53">
        <f>J68+J67+J66+J65+J64+J63+J62</f>
        <v>685.46591413333329</v>
      </c>
      <c r="K69" s="55"/>
      <c r="L69" s="55">
        <v>166</v>
      </c>
    </row>
    <row r="70" spans="1:12" s="27" customFormat="1" ht="15.95" customHeight="1">
      <c r="A70" s="23">
        <v>1</v>
      </c>
      <c r="B70" s="24">
        <v>4</v>
      </c>
      <c r="C70" s="115" t="s">
        <v>52</v>
      </c>
      <c r="D70" s="105" t="s">
        <v>53</v>
      </c>
      <c r="E70" s="106" t="s">
        <v>111</v>
      </c>
      <c r="F70" s="107">
        <v>250</v>
      </c>
      <c r="G70" s="108">
        <v>6.93</v>
      </c>
      <c r="H70" s="108">
        <v>5.51</v>
      </c>
      <c r="I70" s="108">
        <v>22.02</v>
      </c>
      <c r="J70" s="108">
        <v>163.869058</v>
      </c>
      <c r="K70" s="120" t="s">
        <v>112</v>
      </c>
      <c r="L70" s="26"/>
    </row>
    <row r="71" spans="1:12" s="27" customFormat="1" ht="15.95" customHeight="1">
      <c r="A71" s="28"/>
      <c r="B71" s="29"/>
      <c r="C71" s="104"/>
      <c r="D71" s="105" t="s">
        <v>38</v>
      </c>
      <c r="E71" s="106" t="s">
        <v>188</v>
      </c>
      <c r="F71" s="107">
        <v>60</v>
      </c>
      <c r="G71" s="108">
        <v>8.1199999999999992</v>
      </c>
      <c r="H71" s="108">
        <v>9.1999999999999993</v>
      </c>
      <c r="I71" s="108">
        <v>13.44</v>
      </c>
      <c r="J71" s="108">
        <v>171.59586999999999</v>
      </c>
      <c r="K71" s="109" t="s">
        <v>189</v>
      </c>
      <c r="L71" s="31"/>
    </row>
    <row r="72" spans="1:12" s="27" customFormat="1" ht="15.75">
      <c r="A72" s="28"/>
      <c r="B72" s="29"/>
      <c r="C72" s="104"/>
      <c r="D72" s="105" t="s">
        <v>65</v>
      </c>
      <c r="E72" s="117" t="s">
        <v>113</v>
      </c>
      <c r="F72" s="118" t="str">
        <f>"100"</f>
        <v>100</v>
      </c>
      <c r="G72" s="119">
        <v>17.71</v>
      </c>
      <c r="H72" s="119">
        <v>11.76</v>
      </c>
      <c r="I72" s="119">
        <v>17.62</v>
      </c>
      <c r="J72" s="119">
        <v>248.99363333333329</v>
      </c>
      <c r="K72" s="120" t="s">
        <v>68</v>
      </c>
      <c r="L72" s="32"/>
    </row>
    <row r="73" spans="1:12" s="27" customFormat="1" ht="15.75">
      <c r="A73" s="28"/>
      <c r="B73" s="29"/>
      <c r="C73" s="104"/>
      <c r="D73" s="105" t="s">
        <v>23</v>
      </c>
      <c r="E73" s="117" t="s">
        <v>190</v>
      </c>
      <c r="F73" s="123">
        <v>30</v>
      </c>
      <c r="G73" s="131">
        <v>0.12</v>
      </c>
      <c r="H73" s="131">
        <v>0</v>
      </c>
      <c r="I73" s="131">
        <v>19.8</v>
      </c>
      <c r="J73" s="131">
        <v>75.449999999999989</v>
      </c>
      <c r="K73" s="125" t="s">
        <v>80</v>
      </c>
      <c r="L73" s="32"/>
    </row>
    <row r="74" spans="1:12" s="27" customFormat="1" ht="15.75">
      <c r="A74" s="28"/>
      <c r="B74" s="29"/>
      <c r="C74" s="104"/>
      <c r="D74" s="105" t="s">
        <v>32</v>
      </c>
      <c r="E74" s="117" t="s">
        <v>54</v>
      </c>
      <c r="F74" s="123">
        <v>200</v>
      </c>
      <c r="G74" s="119">
        <v>0.56999999999999995</v>
      </c>
      <c r="H74" s="119">
        <v>7.0000000000000007E-2</v>
      </c>
      <c r="I74" s="119">
        <v>15.16</v>
      </c>
      <c r="J74" s="119">
        <v>59.410860999999997</v>
      </c>
      <c r="K74" s="120" t="s">
        <v>85</v>
      </c>
      <c r="L74" s="32"/>
    </row>
    <row r="75" spans="1:12" s="27" customFormat="1" ht="15.75">
      <c r="A75" s="28"/>
      <c r="B75" s="29"/>
      <c r="C75" s="104"/>
      <c r="D75" s="105" t="s">
        <v>172</v>
      </c>
      <c r="E75" s="117" t="s">
        <v>26</v>
      </c>
      <c r="F75" s="123">
        <v>120</v>
      </c>
      <c r="G75" s="119">
        <v>0.48</v>
      </c>
      <c r="H75" s="119">
        <v>0.48</v>
      </c>
      <c r="I75" s="119">
        <v>13.92</v>
      </c>
      <c r="J75" s="119">
        <v>58.415999999999997</v>
      </c>
      <c r="K75" s="131"/>
      <c r="L75" s="32"/>
    </row>
    <row r="76" spans="1:12" s="27" customFormat="1" ht="15.75">
      <c r="A76" s="28"/>
      <c r="B76" s="29"/>
      <c r="C76" s="104"/>
      <c r="D76" s="105" t="s">
        <v>33</v>
      </c>
      <c r="E76" s="117" t="s">
        <v>46</v>
      </c>
      <c r="F76" s="118" t="str">
        <f>"25"</f>
        <v>25</v>
      </c>
      <c r="G76" s="119">
        <v>1.67</v>
      </c>
      <c r="H76" s="119">
        <v>0.25</v>
      </c>
      <c r="I76" s="119">
        <v>11.03</v>
      </c>
      <c r="J76" s="119">
        <v>54.0715</v>
      </c>
      <c r="K76" s="125" t="s">
        <v>24</v>
      </c>
      <c r="L76" s="32"/>
    </row>
    <row r="77" spans="1:12" s="27" customFormat="1" ht="15.75">
      <c r="A77" s="28"/>
      <c r="B77" s="29"/>
      <c r="C77" s="104"/>
      <c r="D77" s="105" t="s">
        <v>35</v>
      </c>
      <c r="E77" s="106" t="s">
        <v>36</v>
      </c>
      <c r="F77" s="126" t="str">
        <f>"25"</f>
        <v>25</v>
      </c>
      <c r="G77" s="121">
        <v>1.72</v>
      </c>
      <c r="H77" s="121">
        <v>0.25</v>
      </c>
      <c r="I77" s="121">
        <v>12.01</v>
      </c>
      <c r="J77" s="121">
        <v>58.285499999999999</v>
      </c>
      <c r="K77" s="113" t="s">
        <v>24</v>
      </c>
      <c r="L77" s="32"/>
    </row>
    <row r="78" spans="1:12" s="27" customFormat="1" ht="15.75">
      <c r="A78" s="28"/>
      <c r="B78" s="29"/>
      <c r="C78" s="104"/>
      <c r="D78" s="105"/>
      <c r="E78" s="132"/>
      <c r="F78" s="111"/>
      <c r="G78" s="126"/>
      <c r="H78" s="126"/>
      <c r="I78" s="126"/>
      <c r="J78" s="126"/>
      <c r="K78" s="125"/>
      <c r="L78" s="32"/>
    </row>
    <row r="79" spans="1:12" s="27" customFormat="1" ht="18.95" customHeight="1">
      <c r="A79" s="28"/>
      <c r="B79" s="29"/>
      <c r="C79" s="104"/>
      <c r="D79" s="116"/>
      <c r="E79" s="110"/>
      <c r="F79" s="111"/>
      <c r="G79" s="126"/>
      <c r="H79" s="126"/>
      <c r="I79" s="126"/>
      <c r="J79" s="126"/>
      <c r="K79" s="113"/>
      <c r="L79" s="32"/>
    </row>
    <row r="80" spans="1:12" s="48" customFormat="1" ht="16.5" thickBot="1">
      <c r="A80" s="57"/>
      <c r="B80" s="57"/>
      <c r="C80" s="146" t="s">
        <v>27</v>
      </c>
      <c r="D80" s="147"/>
      <c r="E80" s="58"/>
      <c r="F80" s="53">
        <v>810</v>
      </c>
      <c r="G80" s="53">
        <v>37.36</v>
      </c>
      <c r="H80" s="53">
        <v>27.56</v>
      </c>
      <c r="I80" s="53">
        <v>125</v>
      </c>
      <c r="J80" s="53">
        <v>890.09</v>
      </c>
      <c r="K80" s="55"/>
      <c r="L80" s="55">
        <v>248</v>
      </c>
    </row>
    <row r="81" spans="1:12" s="27" customFormat="1" ht="15.75">
      <c r="A81" s="23">
        <v>1</v>
      </c>
      <c r="B81" s="24">
        <v>5</v>
      </c>
      <c r="C81" s="81" t="s">
        <v>22</v>
      </c>
      <c r="D81" s="72" t="s">
        <v>29</v>
      </c>
      <c r="E81" s="73" t="s">
        <v>120</v>
      </c>
      <c r="F81" s="74">
        <v>200</v>
      </c>
      <c r="G81" s="75">
        <v>16.62</v>
      </c>
      <c r="H81" s="75">
        <v>7.91</v>
      </c>
      <c r="I81" s="75">
        <v>18.940000000000001</v>
      </c>
      <c r="J81" s="75">
        <v>211.88824199999999</v>
      </c>
      <c r="K81" s="76" t="s">
        <v>121</v>
      </c>
      <c r="L81" s="26"/>
    </row>
    <row r="82" spans="1:12" s="27" customFormat="1" ht="15.75">
      <c r="A82" s="28"/>
      <c r="B82" s="29"/>
      <c r="C82" s="82"/>
      <c r="D82" s="77" t="s">
        <v>32</v>
      </c>
      <c r="E82" s="73" t="s">
        <v>122</v>
      </c>
      <c r="F82" s="74">
        <v>200</v>
      </c>
      <c r="G82" s="75">
        <v>0.32</v>
      </c>
      <c r="H82" s="75">
        <v>0.16</v>
      </c>
      <c r="I82" s="75">
        <v>18.850000000000001</v>
      </c>
      <c r="J82" s="75">
        <v>74.338000000000008</v>
      </c>
      <c r="K82" s="76" t="s">
        <v>123</v>
      </c>
      <c r="L82" s="32"/>
    </row>
    <row r="83" spans="1:12" s="27" customFormat="1" ht="15.75">
      <c r="A83" s="28"/>
      <c r="B83" s="29"/>
      <c r="C83" s="82"/>
      <c r="D83" s="77" t="s">
        <v>172</v>
      </c>
      <c r="E83" s="73" t="s">
        <v>124</v>
      </c>
      <c r="F83" s="152">
        <v>120</v>
      </c>
      <c r="G83" s="153">
        <v>0.48</v>
      </c>
      <c r="H83" s="153">
        <v>0.36</v>
      </c>
      <c r="I83" s="153">
        <v>15.72</v>
      </c>
      <c r="J83" s="153">
        <v>60.827999999999996</v>
      </c>
      <c r="K83" s="79"/>
      <c r="L83" s="32"/>
    </row>
    <row r="84" spans="1:12" s="27" customFormat="1" ht="15.75">
      <c r="A84" s="28"/>
      <c r="B84" s="29"/>
      <c r="C84" s="82"/>
      <c r="D84" s="77" t="s">
        <v>64</v>
      </c>
      <c r="E84" s="73" t="s">
        <v>129</v>
      </c>
      <c r="F84" s="74">
        <v>40</v>
      </c>
      <c r="G84" s="75">
        <v>3.07</v>
      </c>
      <c r="H84" s="75">
        <v>12.27</v>
      </c>
      <c r="I84" s="75">
        <v>22.82</v>
      </c>
      <c r="J84" s="75">
        <v>211.97258897999998</v>
      </c>
      <c r="K84" s="79" t="s">
        <v>24</v>
      </c>
      <c r="L84" s="32"/>
    </row>
    <row r="85" spans="1:12" s="27" customFormat="1" ht="15.75">
      <c r="A85" s="28"/>
      <c r="B85" s="29"/>
      <c r="C85" s="82"/>
      <c r="D85" s="77" t="s">
        <v>33</v>
      </c>
      <c r="E85" s="87" t="s">
        <v>46</v>
      </c>
      <c r="F85" s="78">
        <v>25</v>
      </c>
      <c r="G85" s="75">
        <v>1.67</v>
      </c>
      <c r="H85" s="75">
        <v>0.25</v>
      </c>
      <c r="I85" s="75">
        <v>11.03</v>
      </c>
      <c r="J85" s="75">
        <v>54.0715</v>
      </c>
      <c r="K85" s="79" t="s">
        <v>24</v>
      </c>
      <c r="L85" s="32"/>
    </row>
    <row r="86" spans="1:12" s="27" customFormat="1" ht="15.75">
      <c r="A86" s="28"/>
      <c r="B86" s="29"/>
      <c r="C86" s="82"/>
      <c r="D86" s="72" t="s">
        <v>35</v>
      </c>
      <c r="E86" s="80" t="s">
        <v>36</v>
      </c>
      <c r="F86" s="78">
        <v>25</v>
      </c>
      <c r="G86" s="75">
        <v>1.72</v>
      </c>
      <c r="H86" s="75">
        <v>0.25</v>
      </c>
      <c r="I86" s="75">
        <v>12.01</v>
      </c>
      <c r="J86" s="75">
        <v>58.285499999999999</v>
      </c>
      <c r="K86" s="79"/>
      <c r="L86" s="32"/>
    </row>
    <row r="87" spans="1:12" s="27" customFormat="1" ht="15.75">
      <c r="A87" s="29"/>
      <c r="B87" s="29"/>
      <c r="C87" s="95"/>
      <c r="D87" s="72"/>
      <c r="E87" s="96"/>
      <c r="F87" s="78"/>
      <c r="G87" s="84"/>
      <c r="H87" s="84"/>
      <c r="I87" s="84"/>
      <c r="J87" s="84"/>
      <c r="K87" s="79"/>
      <c r="L87" s="42"/>
    </row>
    <row r="88" spans="1:12" s="22" customFormat="1" ht="16.5" thickBot="1">
      <c r="A88" s="51"/>
      <c r="B88" s="51"/>
      <c r="C88" s="141" t="s">
        <v>27</v>
      </c>
      <c r="D88" s="142"/>
      <c r="E88" s="52"/>
      <c r="F88" s="53">
        <v>610</v>
      </c>
      <c r="G88" s="53">
        <v>23.88</v>
      </c>
      <c r="H88" s="53">
        <v>21.2</v>
      </c>
      <c r="I88" s="53">
        <v>99.37</v>
      </c>
      <c r="J88" s="53">
        <f>J87+J86+J84+J83+J82+J81</f>
        <v>617.31233097999996</v>
      </c>
      <c r="K88" s="55"/>
      <c r="L88" s="55">
        <v>166</v>
      </c>
    </row>
    <row r="89" spans="1:12" s="27" customFormat="1" ht="15.75">
      <c r="A89" s="49">
        <v>1</v>
      </c>
      <c r="B89" s="50">
        <v>5</v>
      </c>
      <c r="C89" s="115" t="s">
        <v>52</v>
      </c>
      <c r="D89" s="116" t="s">
        <v>38</v>
      </c>
      <c r="E89" s="117" t="s">
        <v>74</v>
      </c>
      <c r="F89" s="123">
        <v>60</v>
      </c>
      <c r="G89" s="119">
        <v>0.59</v>
      </c>
      <c r="H89" s="119">
        <v>5.98</v>
      </c>
      <c r="I89" s="119">
        <v>2.78</v>
      </c>
      <c r="J89" s="119">
        <v>66.741704399999989</v>
      </c>
      <c r="K89" s="133" t="s">
        <v>76</v>
      </c>
      <c r="L89" s="34"/>
    </row>
    <row r="90" spans="1:12" s="27" customFormat="1" ht="31.5">
      <c r="A90" s="28"/>
      <c r="B90" s="29"/>
      <c r="C90" s="104"/>
      <c r="D90" s="105" t="s">
        <v>53</v>
      </c>
      <c r="E90" s="117" t="s">
        <v>173</v>
      </c>
      <c r="F90" s="123">
        <v>280</v>
      </c>
      <c r="G90" s="119">
        <v>9.0299999999999994</v>
      </c>
      <c r="H90" s="119">
        <v>10.51</v>
      </c>
      <c r="I90" s="119">
        <v>11.15</v>
      </c>
      <c r="J90" s="119">
        <v>176.41</v>
      </c>
      <c r="K90" s="139" t="s">
        <v>174</v>
      </c>
      <c r="L90" s="34"/>
    </row>
    <row r="91" spans="1:12" s="27" customFormat="1" ht="15.75">
      <c r="A91" s="28"/>
      <c r="B91" s="29"/>
      <c r="C91" s="104"/>
      <c r="D91" s="116" t="s">
        <v>29</v>
      </c>
      <c r="E91" s="117" t="s">
        <v>120</v>
      </c>
      <c r="F91" s="123">
        <v>200</v>
      </c>
      <c r="G91" s="119">
        <v>16.62</v>
      </c>
      <c r="H91" s="119">
        <v>7.91</v>
      </c>
      <c r="I91" s="119">
        <v>18.940000000000001</v>
      </c>
      <c r="J91" s="119">
        <v>211.88824199999999</v>
      </c>
      <c r="K91" s="120" t="s">
        <v>121</v>
      </c>
      <c r="L91" s="34"/>
    </row>
    <row r="92" spans="1:12" s="27" customFormat="1" ht="15.75">
      <c r="A92" s="28"/>
      <c r="B92" s="29"/>
      <c r="C92" s="104"/>
      <c r="D92" s="105" t="s">
        <v>32</v>
      </c>
      <c r="E92" s="117" t="s">
        <v>55</v>
      </c>
      <c r="F92" s="123">
        <v>200</v>
      </c>
      <c r="G92" s="119">
        <v>0.68</v>
      </c>
      <c r="H92" s="119">
        <v>0.28000000000000003</v>
      </c>
      <c r="I92" s="119">
        <v>24.28</v>
      </c>
      <c r="J92" s="119">
        <v>92.5916</v>
      </c>
      <c r="K92" s="120" t="s">
        <v>86</v>
      </c>
      <c r="L92" s="34"/>
    </row>
    <row r="93" spans="1:12" s="27" customFormat="1" ht="15.75">
      <c r="A93" s="28"/>
      <c r="B93" s="29"/>
      <c r="C93" s="104"/>
      <c r="D93" s="116" t="s">
        <v>25</v>
      </c>
      <c r="E93" s="106" t="s">
        <v>124</v>
      </c>
      <c r="F93" s="107">
        <v>140</v>
      </c>
      <c r="G93" s="121">
        <v>0.56000000000000005</v>
      </c>
      <c r="H93" s="121">
        <v>0.42</v>
      </c>
      <c r="I93" s="121">
        <v>18.34</v>
      </c>
      <c r="J93" s="121">
        <v>70.965999999999994</v>
      </c>
      <c r="K93" s="113"/>
      <c r="L93" s="34"/>
    </row>
    <row r="94" spans="1:12" s="27" customFormat="1" ht="15.75">
      <c r="A94" s="28"/>
      <c r="B94" s="29"/>
      <c r="C94" s="104"/>
      <c r="D94" s="116" t="s">
        <v>33</v>
      </c>
      <c r="E94" s="117" t="s">
        <v>46</v>
      </c>
      <c r="F94" s="118" t="str">
        <f>"25"</f>
        <v>25</v>
      </c>
      <c r="G94" s="119">
        <v>1.67</v>
      </c>
      <c r="H94" s="119">
        <v>0.25</v>
      </c>
      <c r="I94" s="119">
        <v>11.03</v>
      </c>
      <c r="J94" s="119">
        <v>54.0715</v>
      </c>
      <c r="K94" s="113" t="s">
        <v>24</v>
      </c>
      <c r="L94" s="34"/>
    </row>
    <row r="95" spans="1:12" s="27" customFormat="1" ht="15.75">
      <c r="A95" s="28"/>
      <c r="B95" s="29"/>
      <c r="C95" s="104"/>
      <c r="D95" s="116" t="s">
        <v>35</v>
      </c>
      <c r="E95" s="106" t="s">
        <v>36</v>
      </c>
      <c r="F95" s="126" t="str">
        <f>"25"</f>
        <v>25</v>
      </c>
      <c r="G95" s="121">
        <v>1.72</v>
      </c>
      <c r="H95" s="121">
        <v>0.25</v>
      </c>
      <c r="I95" s="121">
        <v>12.01</v>
      </c>
      <c r="J95" s="121">
        <v>58.285499999999999</v>
      </c>
      <c r="K95" s="113" t="s">
        <v>24</v>
      </c>
      <c r="L95" s="34"/>
    </row>
    <row r="96" spans="1:12" s="27" customFormat="1" ht="15.75">
      <c r="A96" s="28"/>
      <c r="B96" s="29"/>
      <c r="C96" s="104"/>
      <c r="D96" s="105"/>
      <c r="E96" s="112"/>
      <c r="F96" s="111"/>
      <c r="G96" s="126"/>
      <c r="H96" s="126"/>
      <c r="I96" s="126"/>
      <c r="J96" s="126"/>
      <c r="K96" s="134"/>
      <c r="L96" s="34"/>
    </row>
    <row r="97" spans="1:12" s="48" customFormat="1" ht="16.5" thickBot="1">
      <c r="A97" s="60">
        <v>1</v>
      </c>
      <c r="B97" s="61">
        <v>5</v>
      </c>
      <c r="C97" s="146" t="s">
        <v>27</v>
      </c>
      <c r="D97" s="147"/>
      <c r="E97" s="58"/>
      <c r="F97" s="53">
        <f>F96+F95+F94+F93+F92+F90+F89</f>
        <v>730</v>
      </c>
      <c r="G97" s="53">
        <f>G96+G95+G94+G93+G92+G90+G89</f>
        <v>14.25</v>
      </c>
      <c r="H97" s="53">
        <f>H96+H95+H94+H93+H92+H90+H89</f>
        <v>17.689999999999998</v>
      </c>
      <c r="I97" s="53">
        <f>I96+I95+I94+I93+I92+I90+I89</f>
        <v>79.59</v>
      </c>
      <c r="J97" s="53">
        <f>J96+J95+J94+J93+J92+J90+J89</f>
        <v>519.06630439999992</v>
      </c>
      <c r="K97" s="55"/>
      <c r="L97" s="55">
        <v>248</v>
      </c>
    </row>
    <row r="98" spans="1:12" s="27" customFormat="1" ht="15.75">
      <c r="A98" s="23">
        <v>1</v>
      </c>
      <c r="B98" s="24">
        <v>6</v>
      </c>
      <c r="C98" s="81" t="s">
        <v>22</v>
      </c>
      <c r="D98" s="77" t="s">
        <v>28</v>
      </c>
      <c r="E98" s="73" t="s">
        <v>125</v>
      </c>
      <c r="F98" s="74">
        <v>100</v>
      </c>
      <c r="G98" s="75">
        <v>6.1</v>
      </c>
      <c r="H98" s="75">
        <v>17.899999999999999</v>
      </c>
      <c r="I98" s="75">
        <v>6.24</v>
      </c>
      <c r="J98" s="75">
        <v>208.65914415999998</v>
      </c>
      <c r="K98" s="76" t="s">
        <v>126</v>
      </c>
      <c r="L98" s="26"/>
    </row>
    <row r="99" spans="1:12" s="27" customFormat="1" ht="18" customHeight="1">
      <c r="A99" s="28"/>
      <c r="B99" s="29"/>
      <c r="C99" s="82"/>
      <c r="D99" s="77" t="s">
        <v>29</v>
      </c>
      <c r="E99" s="73" t="s">
        <v>127</v>
      </c>
      <c r="F99" s="74">
        <v>100</v>
      </c>
      <c r="G99" s="75">
        <v>8.52</v>
      </c>
      <c r="H99" s="75">
        <v>14.04</v>
      </c>
      <c r="I99" s="75">
        <v>11.23</v>
      </c>
      <c r="J99" s="75">
        <v>202.93903671800001</v>
      </c>
      <c r="K99" s="79" t="s">
        <v>128</v>
      </c>
      <c r="L99" s="32"/>
    </row>
    <row r="100" spans="1:12" s="27" customFormat="1" ht="15" customHeight="1">
      <c r="A100" s="28"/>
      <c r="B100" s="29"/>
      <c r="C100" s="82"/>
      <c r="D100" s="77" t="s">
        <v>30</v>
      </c>
      <c r="E100" s="73" t="s">
        <v>70</v>
      </c>
      <c r="F100" s="74">
        <v>150</v>
      </c>
      <c r="G100" s="75">
        <v>16.95</v>
      </c>
      <c r="H100" s="75">
        <v>5.0199999999999996</v>
      </c>
      <c r="I100" s="75">
        <v>43.29</v>
      </c>
      <c r="J100" s="75">
        <v>273.14657000000017</v>
      </c>
      <c r="K100" s="76" t="s">
        <v>71</v>
      </c>
      <c r="L100" s="32"/>
    </row>
    <row r="101" spans="1:12" s="27" customFormat="1" ht="15.75">
      <c r="A101" s="28"/>
      <c r="B101" s="29"/>
      <c r="C101" s="82"/>
      <c r="D101" s="77" t="s">
        <v>32</v>
      </c>
      <c r="E101" s="73" t="s">
        <v>72</v>
      </c>
      <c r="F101" s="74">
        <v>200</v>
      </c>
      <c r="G101" s="75">
        <v>3.64</v>
      </c>
      <c r="H101" s="75">
        <v>3.34</v>
      </c>
      <c r="I101" s="75">
        <v>15.02</v>
      </c>
      <c r="J101" s="75">
        <v>100.25640800000002</v>
      </c>
      <c r="K101" s="76" t="s">
        <v>73</v>
      </c>
      <c r="L101" s="32"/>
    </row>
    <row r="102" spans="1:12" s="27" customFormat="1" ht="18" customHeight="1">
      <c r="A102" s="28"/>
      <c r="B102" s="29"/>
      <c r="C102" s="82"/>
      <c r="D102" s="77" t="s">
        <v>64</v>
      </c>
      <c r="E102" s="73" t="s">
        <v>34</v>
      </c>
      <c r="F102" s="78">
        <v>30</v>
      </c>
      <c r="G102" s="75">
        <v>2.21</v>
      </c>
      <c r="H102" s="75">
        <v>0.59</v>
      </c>
      <c r="I102" s="75">
        <v>15.38</v>
      </c>
      <c r="J102" s="75">
        <v>75.11699999999999</v>
      </c>
      <c r="K102" s="76" t="s">
        <v>130</v>
      </c>
      <c r="L102" s="32"/>
    </row>
    <row r="103" spans="1:12" s="27" customFormat="1" ht="15.75">
      <c r="A103" s="28"/>
      <c r="B103" s="29"/>
      <c r="C103" s="82"/>
      <c r="D103" s="77" t="s">
        <v>35</v>
      </c>
      <c r="E103" s="87" t="s">
        <v>46</v>
      </c>
      <c r="F103" s="78">
        <v>25</v>
      </c>
      <c r="G103" s="75">
        <v>1.67</v>
      </c>
      <c r="H103" s="75">
        <v>0.25</v>
      </c>
      <c r="I103" s="75">
        <v>11.03</v>
      </c>
      <c r="J103" s="75">
        <v>54.0715</v>
      </c>
      <c r="K103" s="79" t="s">
        <v>24</v>
      </c>
      <c r="L103" s="32"/>
    </row>
    <row r="104" spans="1:12" s="22" customFormat="1" ht="16.5" thickBot="1">
      <c r="A104" s="51"/>
      <c r="B104" s="51"/>
      <c r="C104" s="141" t="s">
        <v>27</v>
      </c>
      <c r="D104" s="142"/>
      <c r="E104" s="52"/>
      <c r="F104" s="53">
        <v>605</v>
      </c>
      <c r="G104" s="53">
        <v>39.090000000000003</v>
      </c>
      <c r="H104" s="62">
        <v>41.14</v>
      </c>
      <c r="I104" s="62">
        <v>102.19</v>
      </c>
      <c r="J104" s="62">
        <v>914.19</v>
      </c>
      <c r="K104" s="55"/>
      <c r="L104" s="55">
        <v>166</v>
      </c>
    </row>
    <row r="105" spans="1:12" s="27" customFormat="1" ht="15.75">
      <c r="A105" s="23">
        <v>1</v>
      </c>
      <c r="B105" s="24">
        <v>6</v>
      </c>
      <c r="C105" s="115" t="s">
        <v>52</v>
      </c>
      <c r="D105" s="105" t="s">
        <v>38</v>
      </c>
      <c r="E105" s="106" t="s">
        <v>125</v>
      </c>
      <c r="F105" s="107">
        <v>100</v>
      </c>
      <c r="G105" s="121">
        <v>6.1</v>
      </c>
      <c r="H105" s="121">
        <v>17.899999999999999</v>
      </c>
      <c r="I105" s="121">
        <v>6.24</v>
      </c>
      <c r="J105" s="121">
        <v>208.65914415999998</v>
      </c>
      <c r="K105" s="109" t="s">
        <v>126</v>
      </c>
      <c r="L105" s="34"/>
    </row>
    <row r="106" spans="1:12" s="27" customFormat="1" ht="29.25" customHeight="1">
      <c r="A106" s="28"/>
      <c r="B106" s="29"/>
      <c r="C106" s="104"/>
      <c r="D106" s="105" t="s">
        <v>53</v>
      </c>
      <c r="E106" s="117" t="s">
        <v>175</v>
      </c>
      <c r="F106" s="123">
        <v>280</v>
      </c>
      <c r="G106" s="119">
        <v>9.8699999999999992</v>
      </c>
      <c r="H106" s="119">
        <v>9.17</v>
      </c>
      <c r="I106" s="119">
        <v>13.58</v>
      </c>
      <c r="J106" s="119">
        <v>171.55</v>
      </c>
      <c r="K106" s="139" t="s">
        <v>176</v>
      </c>
      <c r="L106" s="34"/>
    </row>
    <row r="107" spans="1:12" s="27" customFormat="1" ht="18" customHeight="1">
      <c r="A107" s="28"/>
      <c r="B107" s="29"/>
      <c r="C107" s="104"/>
      <c r="D107" s="105" t="s">
        <v>29</v>
      </c>
      <c r="E107" s="117" t="s">
        <v>127</v>
      </c>
      <c r="F107" s="123">
        <v>100</v>
      </c>
      <c r="G107" s="119">
        <v>8.52</v>
      </c>
      <c r="H107" s="119">
        <v>14.04</v>
      </c>
      <c r="I107" s="119">
        <v>11.23</v>
      </c>
      <c r="J107" s="119">
        <v>202.93903671800001</v>
      </c>
      <c r="K107" s="113" t="s">
        <v>128</v>
      </c>
      <c r="L107" s="34"/>
    </row>
    <row r="108" spans="1:12" s="27" customFormat="1" ht="18" customHeight="1">
      <c r="A108" s="28"/>
      <c r="B108" s="29"/>
      <c r="C108" s="104"/>
      <c r="D108" s="105" t="s">
        <v>30</v>
      </c>
      <c r="E108" s="106" t="s">
        <v>70</v>
      </c>
      <c r="F108" s="107">
        <v>150</v>
      </c>
      <c r="G108" s="121">
        <v>16.95</v>
      </c>
      <c r="H108" s="121">
        <v>5.0199999999999996</v>
      </c>
      <c r="I108" s="121">
        <v>43.29</v>
      </c>
      <c r="J108" s="121">
        <v>273.14657000000017</v>
      </c>
      <c r="K108" s="120" t="s">
        <v>71</v>
      </c>
      <c r="L108" s="34"/>
    </row>
    <row r="109" spans="1:12" s="27" customFormat="1" ht="18" customHeight="1">
      <c r="A109" s="28"/>
      <c r="B109" s="29"/>
      <c r="C109" s="104"/>
      <c r="D109" s="105" t="s">
        <v>32</v>
      </c>
      <c r="E109" s="117" t="s">
        <v>155</v>
      </c>
      <c r="F109" s="123">
        <v>200</v>
      </c>
      <c r="G109" s="119">
        <v>0.32</v>
      </c>
      <c r="H109" s="119">
        <v>0.16</v>
      </c>
      <c r="I109" s="119">
        <v>18.850000000000001</v>
      </c>
      <c r="J109" s="119">
        <v>74.405600000000007</v>
      </c>
      <c r="K109" s="120" t="s">
        <v>156</v>
      </c>
      <c r="L109" s="34"/>
    </row>
    <row r="110" spans="1:12" s="27" customFormat="1" ht="29.25" customHeight="1">
      <c r="A110" s="28"/>
      <c r="B110" s="29"/>
      <c r="C110" s="104"/>
      <c r="D110" s="105" t="s">
        <v>177</v>
      </c>
      <c r="E110" s="117" t="s">
        <v>157</v>
      </c>
      <c r="F110" s="123">
        <v>25</v>
      </c>
      <c r="G110" s="119">
        <v>1.29</v>
      </c>
      <c r="H110" s="119">
        <v>1.67</v>
      </c>
      <c r="I110" s="119">
        <v>16.149999999999999</v>
      </c>
      <c r="J110" s="119">
        <v>78.253249999999994</v>
      </c>
      <c r="K110" s="120"/>
      <c r="L110" s="34"/>
    </row>
    <row r="111" spans="1:12" s="27" customFormat="1" ht="18" customHeight="1">
      <c r="A111" s="28"/>
      <c r="B111" s="29"/>
      <c r="C111" s="104"/>
      <c r="D111" s="105" t="s">
        <v>35</v>
      </c>
      <c r="E111" s="117" t="s">
        <v>34</v>
      </c>
      <c r="F111" s="118" t="str">
        <f>"30"</f>
        <v>30</v>
      </c>
      <c r="G111" s="119">
        <v>2.21</v>
      </c>
      <c r="H111" s="119">
        <v>0.59</v>
      </c>
      <c r="I111" s="119">
        <v>15.38</v>
      </c>
      <c r="J111" s="119">
        <v>75.11699999999999</v>
      </c>
      <c r="K111" s="113" t="s">
        <v>24</v>
      </c>
      <c r="L111" s="34"/>
    </row>
    <row r="112" spans="1:12" s="27" customFormat="1" ht="15" customHeight="1">
      <c r="A112" s="28"/>
      <c r="B112" s="29"/>
      <c r="C112" s="104"/>
      <c r="D112" s="105" t="s">
        <v>33</v>
      </c>
      <c r="E112" s="106" t="s">
        <v>46</v>
      </c>
      <c r="F112" s="126" t="str">
        <f>"25"</f>
        <v>25</v>
      </c>
      <c r="G112" s="121">
        <v>1.67</v>
      </c>
      <c r="H112" s="121">
        <v>0.25</v>
      </c>
      <c r="I112" s="121">
        <v>11.03</v>
      </c>
      <c r="J112" s="121">
        <v>54.0715</v>
      </c>
      <c r="K112" s="113" t="s">
        <v>24</v>
      </c>
      <c r="L112" s="34"/>
    </row>
    <row r="113" spans="1:12" s="27" customFormat="1" ht="15.75">
      <c r="A113" s="28"/>
      <c r="B113" s="29"/>
      <c r="C113" s="104"/>
      <c r="D113" s="105"/>
      <c r="E113" s="135"/>
      <c r="F113" s="111"/>
      <c r="G113" s="126"/>
      <c r="H113" s="126"/>
      <c r="I113" s="126"/>
      <c r="J113" s="126"/>
      <c r="K113" s="113"/>
      <c r="L113" s="34"/>
    </row>
    <row r="114" spans="1:12" s="48" customFormat="1" ht="16.5" thickBot="1">
      <c r="A114" s="57"/>
      <c r="B114" s="57"/>
      <c r="C114" s="146" t="s">
        <v>27</v>
      </c>
      <c r="D114" s="147"/>
      <c r="E114" s="58"/>
      <c r="F114" s="53">
        <v>855</v>
      </c>
      <c r="G114" s="53">
        <v>46.93</v>
      </c>
      <c r="H114" s="53">
        <v>48.8</v>
      </c>
      <c r="I114" s="53">
        <v>135.75</v>
      </c>
      <c r="J114" s="53">
        <v>1138.1400000000001</v>
      </c>
      <c r="K114" s="55"/>
      <c r="L114" s="55">
        <v>248</v>
      </c>
    </row>
    <row r="115" spans="1:12" s="27" customFormat="1" ht="15" customHeight="1">
      <c r="A115" s="23">
        <v>2</v>
      </c>
      <c r="B115" s="24">
        <v>1</v>
      </c>
      <c r="C115" s="81" t="s">
        <v>22</v>
      </c>
      <c r="D115" s="97" t="s">
        <v>38</v>
      </c>
      <c r="E115" s="73" t="s">
        <v>60</v>
      </c>
      <c r="F115" s="74">
        <v>60</v>
      </c>
      <c r="G115" s="75">
        <v>0.65</v>
      </c>
      <c r="H115" s="75">
        <v>0.12</v>
      </c>
      <c r="I115" s="75">
        <v>3.06</v>
      </c>
      <c r="J115" s="75">
        <v>15.246840000000001</v>
      </c>
      <c r="K115" s="79" t="s">
        <v>61</v>
      </c>
      <c r="L115" s="26"/>
    </row>
    <row r="116" spans="1:12" s="27" customFormat="1" ht="15.75">
      <c r="A116" s="28"/>
      <c r="B116" s="29"/>
      <c r="C116" s="82"/>
      <c r="D116" s="72" t="s">
        <v>29</v>
      </c>
      <c r="E116" s="73" t="s">
        <v>47</v>
      </c>
      <c r="F116" s="74">
        <v>100</v>
      </c>
      <c r="G116" s="75">
        <v>11.28</v>
      </c>
      <c r="H116" s="75">
        <v>14.96</v>
      </c>
      <c r="I116" s="75">
        <v>0</v>
      </c>
      <c r="J116" s="75">
        <v>179.76000000000002</v>
      </c>
      <c r="K116" s="76" t="s">
        <v>59</v>
      </c>
      <c r="L116" s="32"/>
    </row>
    <row r="117" spans="1:12" s="27" customFormat="1" ht="15.75">
      <c r="A117" s="28"/>
      <c r="B117" s="29"/>
      <c r="C117" s="82"/>
      <c r="D117" s="77" t="s">
        <v>30</v>
      </c>
      <c r="E117" s="73" t="s">
        <v>97</v>
      </c>
      <c r="F117" s="74">
        <v>150</v>
      </c>
      <c r="G117" s="75">
        <v>5.64</v>
      </c>
      <c r="H117" s="75">
        <v>4.47</v>
      </c>
      <c r="I117" s="75">
        <v>37.450000000000003</v>
      </c>
      <c r="J117" s="75">
        <v>212.04009749999997</v>
      </c>
      <c r="K117" s="76" t="s">
        <v>98</v>
      </c>
      <c r="L117" s="32"/>
    </row>
    <row r="118" spans="1:12" s="27" customFormat="1" ht="15.75">
      <c r="A118" s="28"/>
      <c r="B118" s="29"/>
      <c r="C118" s="82"/>
      <c r="D118" s="77" t="s">
        <v>23</v>
      </c>
      <c r="E118" s="73" t="s">
        <v>131</v>
      </c>
      <c r="F118" s="74">
        <v>40</v>
      </c>
      <c r="G118" s="75">
        <v>2.89</v>
      </c>
      <c r="H118" s="75">
        <v>2.77</v>
      </c>
      <c r="I118" s="75">
        <v>2.95</v>
      </c>
      <c r="J118" s="75">
        <v>48.520703500000003</v>
      </c>
      <c r="K118" s="76" t="s">
        <v>132</v>
      </c>
      <c r="L118" s="32"/>
    </row>
    <row r="119" spans="1:12" s="27" customFormat="1" ht="15.75">
      <c r="A119" s="28"/>
      <c r="B119" s="29"/>
      <c r="C119" s="82"/>
      <c r="D119" s="77" t="s">
        <v>32</v>
      </c>
      <c r="E119" s="73" t="s">
        <v>69</v>
      </c>
      <c r="F119" s="84" t="str">
        <f>"200"</f>
        <v>200</v>
      </c>
      <c r="G119" s="75">
        <v>1.7</v>
      </c>
      <c r="H119" s="75">
        <v>0.41</v>
      </c>
      <c r="I119" s="75">
        <v>9.42</v>
      </c>
      <c r="J119" s="75">
        <v>46.298775999999997</v>
      </c>
      <c r="K119" s="79" t="s">
        <v>50</v>
      </c>
      <c r="L119" s="32"/>
    </row>
    <row r="120" spans="1:12" s="27" customFormat="1" ht="31.5">
      <c r="A120" s="28"/>
      <c r="B120" s="29"/>
      <c r="C120" s="82"/>
      <c r="D120" s="77" t="s">
        <v>33</v>
      </c>
      <c r="E120" s="80" t="s">
        <v>42</v>
      </c>
      <c r="F120" s="78">
        <v>20</v>
      </c>
      <c r="G120" s="87">
        <v>1.57</v>
      </c>
      <c r="H120" s="87">
        <v>0.59</v>
      </c>
      <c r="I120" s="87">
        <v>9.8000000000000007</v>
      </c>
      <c r="J120" s="87">
        <v>51.74</v>
      </c>
      <c r="K120" s="79" t="s">
        <v>24</v>
      </c>
      <c r="L120" s="32"/>
    </row>
    <row r="121" spans="1:12" s="27" customFormat="1" ht="15.75">
      <c r="A121" s="28"/>
      <c r="B121" s="29"/>
      <c r="C121" s="82"/>
      <c r="D121" s="72" t="s">
        <v>35</v>
      </c>
      <c r="E121" s="80" t="s">
        <v>36</v>
      </c>
      <c r="F121" s="98">
        <v>25</v>
      </c>
      <c r="G121" s="75">
        <v>1.72</v>
      </c>
      <c r="H121" s="75">
        <v>0.25</v>
      </c>
      <c r="I121" s="75">
        <v>12.01</v>
      </c>
      <c r="J121" s="75">
        <v>58.285499999999999</v>
      </c>
      <c r="K121" s="79" t="s">
        <v>24</v>
      </c>
      <c r="L121" s="32"/>
    </row>
    <row r="122" spans="1:12" s="27" customFormat="1" ht="15.75">
      <c r="A122" s="28"/>
      <c r="B122" s="29"/>
      <c r="C122" s="82"/>
      <c r="D122" s="72"/>
      <c r="E122" s="80"/>
      <c r="F122" s="78"/>
      <c r="G122" s="84"/>
      <c r="H122" s="84"/>
      <c r="I122" s="84"/>
      <c r="J122" s="84"/>
      <c r="K122" s="79"/>
      <c r="L122" s="32"/>
    </row>
    <row r="123" spans="1:12" s="22" customFormat="1" ht="16.5" thickBot="1">
      <c r="A123" s="51"/>
      <c r="B123" s="51"/>
      <c r="C123" s="141" t="s">
        <v>27</v>
      </c>
      <c r="D123" s="142"/>
      <c r="E123" s="52"/>
      <c r="F123" s="53">
        <f>F122+F121+F120+F119+F116+F115</f>
        <v>405</v>
      </c>
      <c r="G123" s="53">
        <f>G122+G121+G120+G119+G116+G115</f>
        <v>16.919999999999998</v>
      </c>
      <c r="H123" s="53">
        <f>H122+H121+H120+H119+H116+H115</f>
        <v>16.330000000000002</v>
      </c>
      <c r="I123" s="53">
        <f>I122+I121+I120+I119+I116+I115</f>
        <v>34.290000000000006</v>
      </c>
      <c r="J123" s="53">
        <f>J122+J121+J120+J119+J116+J115</f>
        <v>351.33111600000007</v>
      </c>
      <c r="K123" s="55"/>
      <c r="L123" s="55">
        <v>166</v>
      </c>
    </row>
    <row r="124" spans="1:12" s="27" customFormat="1" ht="15" customHeight="1">
      <c r="A124" s="49">
        <v>2</v>
      </c>
      <c r="B124" s="50">
        <v>1</v>
      </c>
      <c r="C124" s="115" t="s">
        <v>52</v>
      </c>
      <c r="D124" s="127" t="s">
        <v>38</v>
      </c>
      <c r="E124" s="117" t="s">
        <v>158</v>
      </c>
      <c r="F124" s="123">
        <v>60</v>
      </c>
      <c r="G124" s="119">
        <v>0.51</v>
      </c>
      <c r="H124" s="119">
        <v>5.95</v>
      </c>
      <c r="I124" s="119">
        <v>2.33</v>
      </c>
      <c r="J124" s="119">
        <v>64.095704400000002</v>
      </c>
      <c r="K124" s="136" t="s">
        <v>159</v>
      </c>
      <c r="L124" s="34"/>
    </row>
    <row r="125" spans="1:12" s="27" customFormat="1" ht="31.5">
      <c r="A125" s="28"/>
      <c r="B125" s="29"/>
      <c r="C125" s="104"/>
      <c r="D125" s="116" t="s">
        <v>53</v>
      </c>
      <c r="E125" s="117" t="s">
        <v>178</v>
      </c>
      <c r="F125" s="123">
        <v>280</v>
      </c>
      <c r="G125" s="119">
        <v>10.18</v>
      </c>
      <c r="H125" s="119">
        <v>8.08</v>
      </c>
      <c r="I125" s="119">
        <v>17.72</v>
      </c>
      <c r="J125" s="119">
        <v>182.5</v>
      </c>
      <c r="K125" s="139" t="s">
        <v>179</v>
      </c>
      <c r="L125" s="34"/>
    </row>
    <row r="126" spans="1:12" s="27" customFormat="1" ht="15.75">
      <c r="A126" s="28"/>
      <c r="B126" s="29"/>
      <c r="C126" s="104"/>
      <c r="D126" s="105" t="s">
        <v>29</v>
      </c>
      <c r="E126" s="106" t="s">
        <v>47</v>
      </c>
      <c r="F126" s="107">
        <v>100</v>
      </c>
      <c r="G126" s="121">
        <v>11.28</v>
      </c>
      <c r="H126" s="121">
        <v>14.96</v>
      </c>
      <c r="I126" s="121">
        <v>0</v>
      </c>
      <c r="J126" s="121">
        <v>179.76000000000002</v>
      </c>
      <c r="K126" s="109" t="s">
        <v>59</v>
      </c>
      <c r="L126" s="34"/>
    </row>
    <row r="127" spans="1:12" s="27" customFormat="1" ht="15.75">
      <c r="A127" s="28"/>
      <c r="B127" s="29"/>
      <c r="C127" s="104"/>
      <c r="D127" s="105" t="s">
        <v>30</v>
      </c>
      <c r="E127" s="106" t="s">
        <v>97</v>
      </c>
      <c r="F127" s="107">
        <v>160</v>
      </c>
      <c r="G127" s="108">
        <v>6.02</v>
      </c>
      <c r="H127" s="108">
        <v>4.7699999999999996</v>
      </c>
      <c r="I127" s="108">
        <v>39.94</v>
      </c>
      <c r="J127" s="108">
        <v>226.17610399999995</v>
      </c>
      <c r="K127" s="122" t="s">
        <v>98</v>
      </c>
      <c r="L127" s="34"/>
    </row>
    <row r="128" spans="1:12" s="27" customFormat="1" ht="15.75">
      <c r="A128" s="28"/>
      <c r="B128" s="29"/>
      <c r="C128" s="104"/>
      <c r="D128" s="105" t="s">
        <v>23</v>
      </c>
      <c r="E128" s="106" t="s">
        <v>131</v>
      </c>
      <c r="F128" s="107">
        <v>40</v>
      </c>
      <c r="G128" s="121">
        <v>2.89</v>
      </c>
      <c r="H128" s="121">
        <v>2.77</v>
      </c>
      <c r="I128" s="121">
        <v>2.95</v>
      </c>
      <c r="J128" s="121">
        <v>48.520703500000003</v>
      </c>
      <c r="K128" s="109" t="s">
        <v>132</v>
      </c>
      <c r="L128" s="34"/>
    </row>
    <row r="129" spans="1:12" s="27" customFormat="1" ht="15.75">
      <c r="A129" s="28"/>
      <c r="B129" s="29"/>
      <c r="C129" s="104"/>
      <c r="D129" s="105" t="s">
        <v>32</v>
      </c>
      <c r="E129" s="117" t="s">
        <v>90</v>
      </c>
      <c r="F129" s="123">
        <v>200</v>
      </c>
      <c r="G129" s="119">
        <v>0.22</v>
      </c>
      <c r="H129" s="119">
        <v>0.06</v>
      </c>
      <c r="I129" s="119">
        <v>15.96</v>
      </c>
      <c r="J129" s="119">
        <v>61.899850857142852</v>
      </c>
      <c r="K129" s="113" t="s">
        <v>160</v>
      </c>
      <c r="L129" s="34"/>
    </row>
    <row r="130" spans="1:12" s="27" customFormat="1" ht="31.5">
      <c r="A130" s="28"/>
      <c r="B130" s="29"/>
      <c r="C130" s="104"/>
      <c r="D130" s="116" t="s">
        <v>35</v>
      </c>
      <c r="E130" s="117" t="s">
        <v>42</v>
      </c>
      <c r="F130" s="118" t="str">
        <f>"20"</f>
        <v>20</v>
      </c>
      <c r="G130" s="119">
        <v>1.57</v>
      </c>
      <c r="H130" s="119">
        <v>0.59</v>
      </c>
      <c r="I130" s="119">
        <v>9.8000000000000007</v>
      </c>
      <c r="J130" s="119">
        <v>51.744</v>
      </c>
      <c r="K130" s="113" t="s">
        <v>24</v>
      </c>
      <c r="L130" s="34"/>
    </row>
    <row r="131" spans="1:12" s="27" customFormat="1" ht="15.75">
      <c r="A131" s="28"/>
      <c r="B131" s="29"/>
      <c r="C131" s="104"/>
      <c r="D131" s="116" t="s">
        <v>33</v>
      </c>
      <c r="E131" s="117" t="s">
        <v>36</v>
      </c>
      <c r="F131" s="118" t="str">
        <f>"25"</f>
        <v>25</v>
      </c>
      <c r="G131" s="119">
        <v>1.72</v>
      </c>
      <c r="H131" s="119">
        <v>0.25</v>
      </c>
      <c r="I131" s="119">
        <v>12.01</v>
      </c>
      <c r="J131" s="119">
        <v>58.285499999999999</v>
      </c>
      <c r="K131" s="113" t="s">
        <v>24</v>
      </c>
      <c r="L131" s="34"/>
    </row>
    <row r="132" spans="1:12" s="22" customFormat="1" ht="16.5" thickBot="1">
      <c r="A132" s="63">
        <v>2</v>
      </c>
      <c r="B132" s="64">
        <v>2</v>
      </c>
      <c r="C132" s="143" t="s">
        <v>27</v>
      </c>
      <c r="D132" s="144"/>
      <c r="E132" s="65"/>
      <c r="F132" s="66">
        <v>840</v>
      </c>
      <c r="G132" s="66">
        <v>34.39</v>
      </c>
      <c r="H132" s="66">
        <v>37.43</v>
      </c>
      <c r="I132" s="66">
        <v>100.71</v>
      </c>
      <c r="J132" s="66">
        <v>872.98</v>
      </c>
      <c r="K132" s="67"/>
      <c r="L132" s="68">
        <v>248</v>
      </c>
    </row>
    <row r="133" spans="1:12" s="27" customFormat="1" ht="15.75">
      <c r="A133" s="23">
        <v>2</v>
      </c>
      <c r="B133" s="24">
        <v>2</v>
      </c>
      <c r="C133" s="81" t="s">
        <v>22</v>
      </c>
      <c r="D133" s="77" t="s">
        <v>29</v>
      </c>
      <c r="E133" s="73" t="s">
        <v>133</v>
      </c>
      <c r="F133" s="74">
        <v>100</v>
      </c>
      <c r="G133" s="75">
        <v>14.43</v>
      </c>
      <c r="H133" s="75">
        <v>14.57</v>
      </c>
      <c r="I133" s="75">
        <v>6.4</v>
      </c>
      <c r="J133" s="75">
        <v>213.07030000000003</v>
      </c>
      <c r="K133" s="76" t="s">
        <v>134</v>
      </c>
      <c r="L133" s="26"/>
    </row>
    <row r="134" spans="1:12" s="27" customFormat="1" ht="15.75">
      <c r="A134" s="28"/>
      <c r="B134" s="29"/>
      <c r="C134" s="82"/>
      <c r="D134" s="77" t="s">
        <v>30</v>
      </c>
      <c r="E134" s="73" t="s">
        <v>62</v>
      </c>
      <c r="F134" s="74">
        <v>150</v>
      </c>
      <c r="G134" s="75">
        <v>4.13</v>
      </c>
      <c r="H134" s="75">
        <v>6.96</v>
      </c>
      <c r="I134" s="75">
        <v>31.32</v>
      </c>
      <c r="J134" s="75">
        <v>198.19827680000003</v>
      </c>
      <c r="K134" s="76" t="s">
        <v>63</v>
      </c>
      <c r="L134" s="32"/>
    </row>
    <row r="135" spans="1:12" s="27" customFormat="1" ht="15.75">
      <c r="A135" s="28"/>
      <c r="B135" s="29"/>
      <c r="C135" s="82"/>
      <c r="D135" s="77" t="s">
        <v>38</v>
      </c>
      <c r="E135" s="73" t="s">
        <v>87</v>
      </c>
      <c r="F135" s="74">
        <v>50</v>
      </c>
      <c r="G135" s="75">
        <v>0.39</v>
      </c>
      <c r="H135" s="75">
        <v>0.05</v>
      </c>
      <c r="I135" s="75">
        <v>1.72</v>
      </c>
      <c r="J135" s="75">
        <v>7.8056999999999999</v>
      </c>
      <c r="K135" s="76" t="s">
        <v>88</v>
      </c>
      <c r="L135" s="32"/>
    </row>
    <row r="136" spans="1:12" s="27" customFormat="1" ht="15.75">
      <c r="A136" s="28"/>
      <c r="B136" s="29"/>
      <c r="C136" s="82"/>
      <c r="D136" s="77" t="s">
        <v>32</v>
      </c>
      <c r="E136" s="73" t="s">
        <v>135</v>
      </c>
      <c r="F136" s="74">
        <v>200</v>
      </c>
      <c r="G136" s="75">
        <v>3.08</v>
      </c>
      <c r="H136" s="75">
        <v>1.96</v>
      </c>
      <c r="I136" s="75">
        <v>16.18</v>
      </c>
      <c r="J136" s="75">
        <v>91.659019999999998</v>
      </c>
      <c r="K136" s="76" t="s">
        <v>49</v>
      </c>
      <c r="L136" s="32"/>
    </row>
    <row r="137" spans="1:12" s="27" customFormat="1" ht="15.75">
      <c r="A137" s="28"/>
      <c r="B137" s="29"/>
      <c r="C137" s="82"/>
      <c r="D137" s="77" t="s">
        <v>33</v>
      </c>
      <c r="E137" s="73" t="s">
        <v>34</v>
      </c>
      <c r="F137" s="78">
        <v>30</v>
      </c>
      <c r="G137" s="75">
        <v>2.21</v>
      </c>
      <c r="H137" s="75">
        <v>0.59</v>
      </c>
      <c r="I137" s="75">
        <v>15.38</v>
      </c>
      <c r="J137" s="75">
        <v>75.11699999999999</v>
      </c>
      <c r="K137" s="79" t="s">
        <v>24</v>
      </c>
      <c r="L137" s="32"/>
    </row>
    <row r="138" spans="1:12" s="27" customFormat="1" ht="15.75">
      <c r="A138" s="28"/>
      <c r="B138" s="29"/>
      <c r="C138" s="82"/>
      <c r="D138" s="72" t="s">
        <v>35</v>
      </c>
      <c r="E138" s="80" t="s">
        <v>36</v>
      </c>
      <c r="F138" s="98">
        <v>25</v>
      </c>
      <c r="G138" s="75">
        <v>1.72</v>
      </c>
      <c r="H138" s="75">
        <v>0.25</v>
      </c>
      <c r="I138" s="75">
        <v>12.01</v>
      </c>
      <c r="J138" s="75">
        <v>58.285499999999999</v>
      </c>
      <c r="K138" s="79" t="s">
        <v>24</v>
      </c>
      <c r="L138" s="32"/>
    </row>
    <row r="139" spans="1:12" s="27" customFormat="1" ht="15.75">
      <c r="A139" s="28"/>
      <c r="B139" s="29"/>
      <c r="C139" s="82"/>
      <c r="D139" s="72"/>
      <c r="E139" s="87"/>
      <c r="F139" s="98"/>
      <c r="G139" s="84"/>
      <c r="H139" s="84"/>
      <c r="I139" s="84"/>
      <c r="J139" s="84"/>
      <c r="K139" s="79"/>
      <c r="L139" s="32"/>
    </row>
    <row r="140" spans="1:12" s="22" customFormat="1" ht="16.5" thickBot="1">
      <c r="A140" s="63"/>
      <c r="B140" s="64"/>
      <c r="C140" s="141" t="s">
        <v>27</v>
      </c>
      <c r="D140" s="142"/>
      <c r="E140" s="52"/>
      <c r="F140" s="53">
        <f>F139+F138+F137+F136+F135+F134+F133</f>
        <v>555</v>
      </c>
      <c r="G140" s="53">
        <f>G139+G138+G137+G136+G135+G134+G133</f>
        <v>25.96</v>
      </c>
      <c r="H140" s="53">
        <f>H139+H138+H137+H136+H135+H134+H133</f>
        <v>24.38</v>
      </c>
      <c r="I140" s="53">
        <f>I139+I138+I137+I136+I135+I134+I133</f>
        <v>83.01</v>
      </c>
      <c r="J140" s="53">
        <f>J139+J138+J137+J136+J135+J134+J133</f>
        <v>644.13579679999998</v>
      </c>
      <c r="K140" s="55"/>
      <c r="L140" s="55">
        <v>166</v>
      </c>
    </row>
    <row r="141" spans="1:12" s="27" customFormat="1" ht="31.5">
      <c r="A141" s="50">
        <v>2</v>
      </c>
      <c r="B141" s="50">
        <v>2</v>
      </c>
      <c r="C141" s="115" t="s">
        <v>52</v>
      </c>
      <c r="D141" s="105" t="s">
        <v>53</v>
      </c>
      <c r="E141" s="106" t="s">
        <v>180</v>
      </c>
      <c r="F141" s="107">
        <v>280</v>
      </c>
      <c r="G141" s="121">
        <v>10.130000000000001</v>
      </c>
      <c r="H141" s="121">
        <v>9.26</v>
      </c>
      <c r="I141" s="121">
        <v>16.510000000000002</v>
      </c>
      <c r="J141" s="121">
        <v>185.59</v>
      </c>
      <c r="K141" s="106" t="s">
        <v>181</v>
      </c>
      <c r="L141" s="34"/>
    </row>
    <row r="142" spans="1:12" s="27" customFormat="1" ht="15.75">
      <c r="A142" s="47"/>
      <c r="B142" s="29"/>
      <c r="C142" s="104"/>
      <c r="D142" s="105" t="s">
        <v>29</v>
      </c>
      <c r="E142" s="106" t="s">
        <v>133</v>
      </c>
      <c r="F142" s="107">
        <v>100</v>
      </c>
      <c r="G142" s="121">
        <v>14.43</v>
      </c>
      <c r="H142" s="121">
        <v>14.57</v>
      </c>
      <c r="I142" s="121">
        <v>6.4</v>
      </c>
      <c r="J142" s="121">
        <v>213.07030000000003</v>
      </c>
      <c r="K142" s="109" t="s">
        <v>134</v>
      </c>
      <c r="L142" s="34"/>
    </row>
    <row r="143" spans="1:12" s="27" customFormat="1" ht="15.75">
      <c r="A143" s="47"/>
      <c r="B143" s="29"/>
      <c r="C143" s="104"/>
      <c r="D143" s="105" t="s">
        <v>30</v>
      </c>
      <c r="E143" s="106" t="s">
        <v>62</v>
      </c>
      <c r="F143" s="107">
        <v>150</v>
      </c>
      <c r="G143" s="121">
        <v>4.13</v>
      </c>
      <c r="H143" s="121">
        <v>6.96</v>
      </c>
      <c r="I143" s="121">
        <v>31.32</v>
      </c>
      <c r="J143" s="121">
        <v>198.19827680000003</v>
      </c>
      <c r="K143" s="109" t="s">
        <v>63</v>
      </c>
      <c r="L143" s="34"/>
    </row>
    <row r="144" spans="1:12" s="27" customFormat="1" ht="15.75">
      <c r="A144" s="47"/>
      <c r="B144" s="29"/>
      <c r="C144" s="104"/>
      <c r="D144" s="105" t="s">
        <v>32</v>
      </c>
      <c r="E144" s="117" t="s">
        <v>161</v>
      </c>
      <c r="F144" s="123">
        <v>200</v>
      </c>
      <c r="G144" s="119">
        <v>0.17</v>
      </c>
      <c r="H144" s="119">
        <v>7.0000000000000007E-2</v>
      </c>
      <c r="I144" s="119">
        <v>16.61</v>
      </c>
      <c r="J144" s="119">
        <v>64.840457390501541</v>
      </c>
      <c r="K144" s="120" t="s">
        <v>162</v>
      </c>
      <c r="L144" s="34"/>
    </row>
    <row r="145" spans="1:12" s="27" customFormat="1" ht="15.75">
      <c r="A145" s="47"/>
      <c r="B145" s="29"/>
      <c r="C145" s="104"/>
      <c r="D145" s="105" t="s">
        <v>33</v>
      </c>
      <c r="E145" s="117" t="s">
        <v>34</v>
      </c>
      <c r="F145" s="118" t="str">
        <f>"30"</f>
        <v>30</v>
      </c>
      <c r="G145" s="119">
        <v>2.21</v>
      </c>
      <c r="H145" s="119">
        <v>0.59</v>
      </c>
      <c r="I145" s="119">
        <v>15.38</v>
      </c>
      <c r="J145" s="119">
        <v>75.11699999999999</v>
      </c>
      <c r="K145" s="113" t="s">
        <v>24</v>
      </c>
      <c r="L145" s="34"/>
    </row>
    <row r="146" spans="1:12" s="27" customFormat="1" ht="15.75">
      <c r="A146" s="47"/>
      <c r="B146" s="29"/>
      <c r="C146" s="104"/>
      <c r="D146" s="116" t="s">
        <v>35</v>
      </c>
      <c r="E146" s="106" t="s">
        <v>36</v>
      </c>
      <c r="F146" s="126" t="str">
        <f>"25"</f>
        <v>25</v>
      </c>
      <c r="G146" s="121">
        <v>1.72</v>
      </c>
      <c r="H146" s="121">
        <v>0.25</v>
      </c>
      <c r="I146" s="121">
        <v>12.01</v>
      </c>
      <c r="J146" s="121">
        <v>58.285499999999999</v>
      </c>
      <c r="K146" s="113" t="s">
        <v>24</v>
      </c>
      <c r="L146" s="34"/>
    </row>
    <row r="147" spans="1:12" s="27" customFormat="1" ht="15.75">
      <c r="A147" s="47"/>
      <c r="B147" s="29"/>
      <c r="C147" s="104"/>
      <c r="D147" s="105" t="s">
        <v>23</v>
      </c>
      <c r="E147" s="106" t="s">
        <v>79</v>
      </c>
      <c r="F147" s="107">
        <v>20</v>
      </c>
      <c r="G147" s="121">
        <v>0.49</v>
      </c>
      <c r="H147" s="121">
        <v>2.64</v>
      </c>
      <c r="I147" s="121">
        <v>0.66</v>
      </c>
      <c r="J147" s="121">
        <v>28.684960000000004</v>
      </c>
      <c r="K147" s="125" t="s">
        <v>80</v>
      </c>
      <c r="L147" s="34"/>
    </row>
    <row r="148" spans="1:12" s="27" customFormat="1" ht="15.75">
      <c r="A148" s="47"/>
      <c r="B148" s="29"/>
      <c r="C148" s="104"/>
      <c r="D148" s="105"/>
      <c r="E148" s="110"/>
      <c r="F148" s="114"/>
      <c r="G148" s="126"/>
      <c r="H148" s="126"/>
      <c r="I148" s="126"/>
      <c r="J148" s="126"/>
      <c r="K148" s="113"/>
      <c r="L148" s="34"/>
    </row>
    <row r="149" spans="1:12" s="22" customFormat="1" ht="15.75" customHeight="1" thickBot="1">
      <c r="A149" s="63">
        <v>2</v>
      </c>
      <c r="B149" s="64">
        <v>3</v>
      </c>
      <c r="C149" s="143" t="s">
        <v>27</v>
      </c>
      <c r="D149" s="144"/>
      <c r="E149" s="65"/>
      <c r="F149" s="69">
        <v>750</v>
      </c>
      <c r="G149" s="66">
        <v>33.28</v>
      </c>
      <c r="H149" s="66">
        <v>34.340000000000003</v>
      </c>
      <c r="I149" s="66">
        <v>98.89</v>
      </c>
      <c r="J149" s="66">
        <v>823.79</v>
      </c>
      <c r="K149" s="67"/>
      <c r="L149" s="68">
        <v>248</v>
      </c>
    </row>
    <row r="150" spans="1:12" s="27" customFormat="1" ht="16.5" thickBot="1">
      <c r="A150" s="47">
        <v>2</v>
      </c>
      <c r="B150" s="29">
        <v>3</v>
      </c>
      <c r="C150" s="81" t="s">
        <v>22</v>
      </c>
      <c r="D150" s="77" t="s">
        <v>29</v>
      </c>
      <c r="E150" s="73" t="s">
        <v>136</v>
      </c>
      <c r="F150" s="74">
        <v>100</v>
      </c>
      <c r="G150" s="75">
        <v>17.73</v>
      </c>
      <c r="H150" s="75">
        <v>28.17</v>
      </c>
      <c r="I150" s="75">
        <v>5.87</v>
      </c>
      <c r="J150" s="75">
        <v>347.40898599999997</v>
      </c>
      <c r="K150" s="76" t="s">
        <v>137</v>
      </c>
      <c r="L150" s="26"/>
    </row>
    <row r="151" spans="1:12" s="27" customFormat="1" ht="18.95" customHeight="1">
      <c r="A151" s="47"/>
      <c r="B151" s="29"/>
      <c r="C151" s="82"/>
      <c r="D151" s="97" t="s">
        <v>30</v>
      </c>
      <c r="E151" s="73" t="s">
        <v>37</v>
      </c>
      <c r="F151" s="74">
        <v>150</v>
      </c>
      <c r="G151" s="75">
        <v>3.1</v>
      </c>
      <c r="H151" s="75">
        <v>4.47</v>
      </c>
      <c r="I151" s="75">
        <v>21.72</v>
      </c>
      <c r="J151" s="75">
        <v>138.30115549999996</v>
      </c>
      <c r="K151" s="76" t="s">
        <v>138</v>
      </c>
      <c r="L151" s="32"/>
    </row>
    <row r="152" spans="1:12" s="27" customFormat="1" ht="15.75">
      <c r="A152" s="47"/>
      <c r="B152" s="29"/>
      <c r="C152" s="82"/>
      <c r="D152" s="72" t="s">
        <v>32</v>
      </c>
      <c r="E152" s="73" t="s">
        <v>139</v>
      </c>
      <c r="F152" s="74">
        <v>207</v>
      </c>
      <c r="G152" s="75">
        <v>1.76</v>
      </c>
      <c r="H152" s="75">
        <v>0.42</v>
      </c>
      <c r="I152" s="75">
        <v>9.74</v>
      </c>
      <c r="J152" s="75">
        <v>48.769075999999998</v>
      </c>
      <c r="K152" s="76" t="s">
        <v>41</v>
      </c>
      <c r="L152" s="32"/>
    </row>
    <row r="153" spans="1:12" s="27" customFormat="1" ht="15.75">
      <c r="A153" s="47"/>
      <c r="B153" s="29"/>
      <c r="C153" s="82"/>
      <c r="D153" s="77" t="s">
        <v>25</v>
      </c>
      <c r="E153" s="73" t="s">
        <v>26</v>
      </c>
      <c r="F153" s="74">
        <v>130</v>
      </c>
      <c r="G153" s="75">
        <v>0.52</v>
      </c>
      <c r="H153" s="75">
        <v>0.52</v>
      </c>
      <c r="I153" s="75">
        <v>15.08</v>
      </c>
      <c r="J153" s="75">
        <v>63.283999999999999</v>
      </c>
      <c r="K153" s="76"/>
      <c r="L153" s="32"/>
    </row>
    <row r="154" spans="1:12" s="27" customFormat="1" ht="15.75">
      <c r="A154" s="47"/>
      <c r="B154" s="29"/>
      <c r="C154" s="82"/>
      <c r="D154" s="77" t="s">
        <v>25</v>
      </c>
      <c r="E154" s="73" t="s">
        <v>44</v>
      </c>
      <c r="F154" s="99">
        <v>25</v>
      </c>
      <c r="G154" s="100">
        <v>1.67</v>
      </c>
      <c r="H154" s="100">
        <v>0.25</v>
      </c>
      <c r="I154" s="100">
        <v>11.03</v>
      </c>
      <c r="J154" s="100">
        <v>54.0715</v>
      </c>
      <c r="K154" s="84" t="s">
        <v>24</v>
      </c>
      <c r="L154" s="32"/>
    </row>
    <row r="155" spans="1:12" s="27" customFormat="1" ht="15.75">
      <c r="A155" s="47"/>
      <c r="B155" s="29"/>
      <c r="C155" s="82"/>
      <c r="D155" s="77" t="s">
        <v>35</v>
      </c>
      <c r="E155" s="80" t="s">
        <v>36</v>
      </c>
      <c r="F155" s="98">
        <v>25</v>
      </c>
      <c r="G155" s="75">
        <v>1.72</v>
      </c>
      <c r="H155" s="75">
        <v>0.25</v>
      </c>
      <c r="I155" s="75">
        <v>12.01</v>
      </c>
      <c r="J155" s="75">
        <v>58.285499999999999</v>
      </c>
      <c r="K155" s="79" t="s">
        <v>24</v>
      </c>
      <c r="L155" s="32"/>
    </row>
    <row r="156" spans="1:12" s="22" customFormat="1" ht="16.5" thickBot="1">
      <c r="A156" s="63"/>
      <c r="B156" s="64"/>
      <c r="C156" s="141" t="s">
        <v>27</v>
      </c>
      <c r="D156" s="142"/>
      <c r="E156" s="52"/>
      <c r="F156" s="53">
        <f>F155+F154+F153+F152+F151+F150</f>
        <v>637</v>
      </c>
      <c r="G156" s="53">
        <f>G155+G154+G153+G152+G151+G150</f>
        <v>26.5</v>
      </c>
      <c r="H156" s="53">
        <f>H155+H154+H153+H152+H151+H150</f>
        <v>34.08</v>
      </c>
      <c r="I156" s="53">
        <f>I155+I154+I153+I152+I151+I150</f>
        <v>75.45</v>
      </c>
      <c r="J156" s="53">
        <f>J155+J154+J153+J152+J151+J150</f>
        <v>710.12021749999985</v>
      </c>
      <c r="K156" s="55"/>
      <c r="L156" s="55">
        <v>166</v>
      </c>
    </row>
    <row r="157" spans="1:12" s="27" customFormat="1" ht="31.5">
      <c r="A157" s="49">
        <v>2</v>
      </c>
      <c r="B157" s="50">
        <v>3</v>
      </c>
      <c r="C157" s="115" t="s">
        <v>52</v>
      </c>
      <c r="D157" s="105" t="s">
        <v>53</v>
      </c>
      <c r="E157" s="117" t="s">
        <v>182</v>
      </c>
      <c r="F157" s="123">
        <v>280</v>
      </c>
      <c r="G157" s="119">
        <v>10.72</v>
      </c>
      <c r="H157" s="119">
        <v>9.5299999999999994</v>
      </c>
      <c r="I157" s="119">
        <v>18.100000000000001</v>
      </c>
      <c r="J157" s="119">
        <v>197.9</v>
      </c>
      <c r="K157" s="139" t="s">
        <v>183</v>
      </c>
      <c r="L157" s="34"/>
    </row>
    <row r="158" spans="1:12" s="27" customFormat="1" ht="18.95" customHeight="1">
      <c r="A158" s="28"/>
      <c r="B158" s="29"/>
      <c r="C158" s="104"/>
      <c r="D158" s="105" t="s">
        <v>29</v>
      </c>
      <c r="E158" s="106" t="s">
        <v>136</v>
      </c>
      <c r="F158" s="107">
        <v>100</v>
      </c>
      <c r="G158" s="121">
        <v>17.73</v>
      </c>
      <c r="H158" s="121">
        <v>28.17</v>
      </c>
      <c r="I158" s="121">
        <v>5.87</v>
      </c>
      <c r="J158" s="121">
        <v>347.40898599999997</v>
      </c>
      <c r="K158" s="109" t="s">
        <v>137</v>
      </c>
      <c r="L158" s="34"/>
    </row>
    <row r="159" spans="1:12" s="27" customFormat="1" ht="18.95" customHeight="1">
      <c r="A159" s="28"/>
      <c r="B159" s="29"/>
      <c r="C159" s="104"/>
      <c r="D159" s="105" t="s">
        <v>30</v>
      </c>
      <c r="E159" s="106" t="s">
        <v>37</v>
      </c>
      <c r="F159" s="107">
        <v>150</v>
      </c>
      <c r="G159" s="121">
        <v>3.1</v>
      </c>
      <c r="H159" s="121">
        <v>4.47</v>
      </c>
      <c r="I159" s="121">
        <v>21.72</v>
      </c>
      <c r="J159" s="121">
        <v>138.30115549999996</v>
      </c>
      <c r="K159" s="109" t="s">
        <v>138</v>
      </c>
      <c r="L159" s="34"/>
    </row>
    <row r="160" spans="1:12" s="27" customFormat="1" ht="15.75">
      <c r="A160" s="28"/>
      <c r="B160" s="29"/>
      <c r="C160" s="104"/>
      <c r="D160" s="105" t="s">
        <v>32</v>
      </c>
      <c r="E160" s="117" t="s">
        <v>100</v>
      </c>
      <c r="F160" s="123">
        <v>200</v>
      </c>
      <c r="G160" s="119">
        <v>0.98</v>
      </c>
      <c r="H160" s="119">
        <v>0.06</v>
      </c>
      <c r="I160" s="119">
        <v>21.64</v>
      </c>
      <c r="J160" s="119">
        <v>81.844801000000004</v>
      </c>
      <c r="K160" s="120" t="s">
        <v>101</v>
      </c>
      <c r="L160" s="34"/>
    </row>
    <row r="161" spans="1:12" s="27" customFormat="1" ht="15.75">
      <c r="A161" s="28"/>
      <c r="B161" s="29"/>
      <c r="C161" s="104"/>
      <c r="D161" s="105" t="s">
        <v>25</v>
      </c>
      <c r="E161" s="117" t="s">
        <v>26</v>
      </c>
      <c r="F161" s="118" t="str">
        <f>"150"</f>
        <v>150</v>
      </c>
      <c r="G161" s="119">
        <v>0.6</v>
      </c>
      <c r="H161" s="119">
        <v>0.6</v>
      </c>
      <c r="I161" s="119">
        <v>17.399999999999999</v>
      </c>
      <c r="J161" s="119">
        <v>73.02000000000001</v>
      </c>
      <c r="K161" s="120"/>
      <c r="L161" s="34"/>
    </row>
    <row r="162" spans="1:12" s="27" customFormat="1" ht="15.75">
      <c r="A162" s="28"/>
      <c r="B162" s="29"/>
      <c r="C162" s="104"/>
      <c r="D162" s="105" t="s">
        <v>35</v>
      </c>
      <c r="E162" s="117" t="s">
        <v>46</v>
      </c>
      <c r="F162" s="118" t="str">
        <f>"25"</f>
        <v>25</v>
      </c>
      <c r="G162" s="119">
        <v>1.67</v>
      </c>
      <c r="H162" s="119">
        <v>0.25</v>
      </c>
      <c r="I162" s="119">
        <v>11.03</v>
      </c>
      <c r="J162" s="119">
        <v>54.0715</v>
      </c>
      <c r="K162" s="126" t="s">
        <v>24</v>
      </c>
      <c r="L162" s="34"/>
    </row>
    <row r="163" spans="1:12" s="27" customFormat="1" ht="15.75">
      <c r="A163" s="28"/>
      <c r="B163" s="29"/>
      <c r="C163" s="104"/>
      <c r="D163" s="116" t="s">
        <v>33</v>
      </c>
      <c r="E163" s="106" t="s">
        <v>36</v>
      </c>
      <c r="F163" s="126" t="str">
        <f>"25"</f>
        <v>25</v>
      </c>
      <c r="G163" s="121">
        <v>1.72</v>
      </c>
      <c r="H163" s="121">
        <v>0.25</v>
      </c>
      <c r="I163" s="121">
        <v>12.01</v>
      </c>
      <c r="J163" s="121">
        <v>58.285499999999999</v>
      </c>
      <c r="K163" s="113" t="s">
        <v>24</v>
      </c>
      <c r="L163" s="34"/>
    </row>
    <row r="164" spans="1:12" s="27" customFormat="1" ht="15.75">
      <c r="A164" s="28"/>
      <c r="B164" s="29"/>
      <c r="C164" s="104"/>
      <c r="D164" s="105"/>
      <c r="E164" s="110"/>
      <c r="F164" s="114"/>
      <c r="G164" s="126"/>
      <c r="H164" s="126"/>
      <c r="I164" s="126"/>
      <c r="J164" s="126"/>
      <c r="K164" s="113"/>
      <c r="L164" s="34"/>
    </row>
    <row r="165" spans="1:12" s="22" customFormat="1" ht="16.5" thickBot="1">
      <c r="A165" s="63">
        <v>2</v>
      </c>
      <c r="B165" s="64">
        <v>4</v>
      </c>
      <c r="C165" s="143" t="s">
        <v>27</v>
      </c>
      <c r="D165" s="144"/>
      <c r="E165" s="65"/>
      <c r="F165" s="66">
        <v>990</v>
      </c>
      <c r="G165" s="66">
        <v>36.520000000000003</v>
      </c>
      <c r="H165" s="66">
        <v>43.33</v>
      </c>
      <c r="I165" s="66">
        <v>107.77</v>
      </c>
      <c r="J165" s="66">
        <v>950.83</v>
      </c>
      <c r="K165" s="67"/>
      <c r="L165" s="68">
        <v>248</v>
      </c>
    </row>
    <row r="166" spans="1:12" s="27" customFormat="1" ht="15.75">
      <c r="A166" s="23">
        <v>2</v>
      </c>
      <c r="B166" s="24">
        <v>4</v>
      </c>
      <c r="C166" s="81" t="s">
        <v>22</v>
      </c>
      <c r="D166" s="77" t="s">
        <v>38</v>
      </c>
      <c r="E166" s="73" t="s">
        <v>140</v>
      </c>
      <c r="F166" s="74">
        <v>15</v>
      </c>
      <c r="G166" s="75">
        <v>3.67</v>
      </c>
      <c r="H166" s="75">
        <v>3.45</v>
      </c>
      <c r="I166" s="75">
        <v>0</v>
      </c>
      <c r="J166" s="75">
        <v>46.4358</v>
      </c>
      <c r="K166" s="76" t="s">
        <v>141</v>
      </c>
      <c r="L166" s="26"/>
    </row>
    <row r="167" spans="1:12" s="27" customFormat="1" ht="15.75">
      <c r="A167" s="28"/>
      <c r="B167" s="29"/>
      <c r="C167" s="82"/>
      <c r="D167" s="77" t="s">
        <v>43</v>
      </c>
      <c r="E167" s="73" t="s">
        <v>142</v>
      </c>
      <c r="F167" s="74">
        <v>200</v>
      </c>
      <c r="G167" s="75">
        <v>5.27</v>
      </c>
      <c r="H167" s="75">
        <v>3.78</v>
      </c>
      <c r="I167" s="75">
        <v>28.96</v>
      </c>
      <c r="J167" s="75">
        <v>169.3399</v>
      </c>
      <c r="K167" s="76" t="s">
        <v>78</v>
      </c>
      <c r="L167" s="31"/>
    </row>
    <row r="168" spans="1:12" s="27" customFormat="1" ht="15.75">
      <c r="A168" s="28"/>
      <c r="B168" s="29"/>
      <c r="C168" s="82"/>
      <c r="D168" s="77" t="s">
        <v>23</v>
      </c>
      <c r="E168" s="90" t="s">
        <v>116</v>
      </c>
      <c r="F168" s="76">
        <v>3</v>
      </c>
      <c r="G168" s="75">
        <v>0.02</v>
      </c>
      <c r="H168" s="75">
        <v>2.1800000000000002</v>
      </c>
      <c r="I168" s="75">
        <v>0.04</v>
      </c>
      <c r="J168" s="75">
        <v>19.819199999999999</v>
      </c>
      <c r="K168" s="76" t="s">
        <v>117</v>
      </c>
      <c r="L168" s="31"/>
    </row>
    <row r="169" spans="1:12" s="27" customFormat="1" ht="15.75">
      <c r="A169" s="28"/>
      <c r="B169" s="29"/>
      <c r="C169" s="82"/>
      <c r="D169" s="77" t="s">
        <v>65</v>
      </c>
      <c r="E169" s="73" t="s">
        <v>143</v>
      </c>
      <c r="F169" s="74">
        <v>100</v>
      </c>
      <c r="G169" s="75">
        <v>13.04</v>
      </c>
      <c r="H169" s="75">
        <v>21.4</v>
      </c>
      <c r="I169" s="75">
        <v>36.46</v>
      </c>
      <c r="J169" s="75">
        <v>388.9424573</v>
      </c>
      <c r="K169" s="101" t="s">
        <v>144</v>
      </c>
      <c r="L169" s="32"/>
    </row>
    <row r="170" spans="1:12" s="27" customFormat="1" ht="15.75">
      <c r="A170" s="28"/>
      <c r="B170" s="29"/>
      <c r="C170" s="82"/>
      <c r="D170" s="77" t="s">
        <v>23</v>
      </c>
      <c r="E170" s="73" t="s">
        <v>66</v>
      </c>
      <c r="F170" s="74">
        <v>30</v>
      </c>
      <c r="G170" s="75">
        <v>2.16</v>
      </c>
      <c r="H170" s="75">
        <v>2.5499999999999998</v>
      </c>
      <c r="I170" s="75">
        <v>16.649999999999999</v>
      </c>
      <c r="J170" s="75">
        <v>95.219999999999985</v>
      </c>
      <c r="K170" s="86" t="s">
        <v>67</v>
      </c>
      <c r="L170" s="32"/>
    </row>
    <row r="171" spans="1:12" s="27" customFormat="1" ht="15.75">
      <c r="A171" s="28"/>
      <c r="B171" s="29"/>
      <c r="C171" s="82"/>
      <c r="D171" s="77" t="s">
        <v>32</v>
      </c>
      <c r="E171" s="73" t="s">
        <v>81</v>
      </c>
      <c r="F171" s="84" t="str">
        <f>"200"</f>
        <v>200</v>
      </c>
      <c r="G171" s="75">
        <v>0.27</v>
      </c>
      <c r="H171" s="75">
        <v>0.15</v>
      </c>
      <c r="I171" s="75">
        <v>17.27</v>
      </c>
      <c r="J171" s="75">
        <v>67.597380000000001</v>
      </c>
      <c r="K171" s="79" t="s">
        <v>82</v>
      </c>
      <c r="L171" s="32"/>
    </row>
    <row r="172" spans="1:12" s="27" customFormat="1" ht="15.75">
      <c r="A172" s="28"/>
      <c r="B172" s="29"/>
      <c r="C172" s="82"/>
      <c r="D172" s="77" t="s">
        <v>33</v>
      </c>
      <c r="E172" s="73" t="s">
        <v>44</v>
      </c>
      <c r="F172" s="99">
        <v>25</v>
      </c>
      <c r="G172" s="100">
        <v>1.67</v>
      </c>
      <c r="H172" s="100">
        <v>0.25</v>
      </c>
      <c r="I172" s="100">
        <v>11.03</v>
      </c>
      <c r="J172" s="100">
        <v>54.0715</v>
      </c>
      <c r="K172" s="84" t="s">
        <v>24</v>
      </c>
      <c r="L172" s="32"/>
    </row>
    <row r="173" spans="1:12" s="27" customFormat="1" ht="15.75">
      <c r="A173" s="28"/>
      <c r="B173" s="29"/>
      <c r="C173" s="82"/>
      <c r="D173" s="102" t="s">
        <v>35</v>
      </c>
      <c r="E173" s="80" t="s">
        <v>36</v>
      </c>
      <c r="F173" s="98">
        <v>25</v>
      </c>
      <c r="G173" s="100">
        <v>1.72</v>
      </c>
      <c r="H173" s="100">
        <v>0.25</v>
      </c>
      <c r="I173" s="100">
        <v>12.01</v>
      </c>
      <c r="J173" s="100">
        <v>58.285499999999999</v>
      </c>
      <c r="K173" s="79" t="s">
        <v>24</v>
      </c>
      <c r="L173" s="32"/>
    </row>
    <row r="174" spans="1:12" s="27" customFormat="1" ht="15.75">
      <c r="A174" s="28"/>
      <c r="B174" s="29"/>
      <c r="C174" s="82"/>
      <c r="D174" s="72"/>
      <c r="E174" s="89"/>
      <c r="F174" s="99"/>
      <c r="G174" s="84"/>
      <c r="H174" s="84"/>
      <c r="I174" s="84"/>
      <c r="J174" s="84"/>
      <c r="K174" s="79"/>
      <c r="L174" s="32"/>
    </row>
    <row r="175" spans="1:12" s="22" customFormat="1" ht="16.5" thickBot="1">
      <c r="A175" s="63"/>
      <c r="B175" s="64"/>
      <c r="C175" s="141" t="s">
        <v>27</v>
      </c>
      <c r="D175" s="142"/>
      <c r="E175" s="52"/>
      <c r="F175" s="53">
        <v>598</v>
      </c>
      <c r="G175" s="53">
        <f>G174+G173+G172+G171+G170+G169+G166</f>
        <v>22.53</v>
      </c>
      <c r="H175" s="53">
        <f>H174+H173+H172+H171+H170+H169+H166</f>
        <v>28.049999999999997</v>
      </c>
      <c r="I175" s="53">
        <f>I174+I173+I172+I171+I170+I169+I166</f>
        <v>93.42</v>
      </c>
      <c r="J175" s="53">
        <f>J174+J173+J172+J171+J170+J169+J166</f>
        <v>710.55263730000001</v>
      </c>
      <c r="K175" s="55"/>
      <c r="L175" s="55">
        <v>166</v>
      </c>
    </row>
    <row r="176" spans="1:12" s="27" customFormat="1" ht="15.75">
      <c r="A176" s="49">
        <v>2</v>
      </c>
      <c r="B176" s="50">
        <v>4</v>
      </c>
      <c r="C176" s="115" t="s">
        <v>52</v>
      </c>
      <c r="D176" s="105" t="s">
        <v>53</v>
      </c>
      <c r="E176" s="117" t="s">
        <v>91</v>
      </c>
      <c r="F176" s="118" t="str">
        <f>"250"</f>
        <v>250</v>
      </c>
      <c r="G176" s="119">
        <v>5.49</v>
      </c>
      <c r="H176" s="119">
        <v>5.0199999999999996</v>
      </c>
      <c r="I176" s="119">
        <v>21</v>
      </c>
      <c r="J176" s="119">
        <v>149.84146799999999</v>
      </c>
      <c r="K176" s="120" t="s">
        <v>92</v>
      </c>
      <c r="L176" s="34"/>
    </row>
    <row r="177" spans="1:12" s="27" customFormat="1" ht="15.75">
      <c r="A177" s="28"/>
      <c r="B177" s="29"/>
      <c r="C177" s="104"/>
      <c r="D177" s="105" t="s">
        <v>65</v>
      </c>
      <c r="E177" s="106" t="s">
        <v>143</v>
      </c>
      <c r="F177" s="107">
        <v>100</v>
      </c>
      <c r="G177" s="121">
        <v>13.04</v>
      </c>
      <c r="H177" s="121">
        <v>21.4</v>
      </c>
      <c r="I177" s="121">
        <v>36.46</v>
      </c>
      <c r="J177" s="121">
        <v>388.9424573</v>
      </c>
      <c r="K177" s="137" t="s">
        <v>144</v>
      </c>
      <c r="L177" s="34"/>
    </row>
    <row r="178" spans="1:12" s="27" customFormat="1" ht="15.75">
      <c r="A178" s="28"/>
      <c r="B178" s="29"/>
      <c r="C178" s="104"/>
      <c r="D178" s="105" t="s">
        <v>23</v>
      </c>
      <c r="E178" s="106" t="s">
        <v>66</v>
      </c>
      <c r="F178" s="107">
        <v>30</v>
      </c>
      <c r="G178" s="121">
        <v>2.16</v>
      </c>
      <c r="H178" s="121">
        <v>2.5499999999999998</v>
      </c>
      <c r="I178" s="121">
        <v>16.649999999999999</v>
      </c>
      <c r="J178" s="121">
        <v>95.219999999999985</v>
      </c>
      <c r="K178" s="125" t="s">
        <v>67</v>
      </c>
      <c r="L178" s="34"/>
    </row>
    <row r="179" spans="1:12" s="27" customFormat="1" ht="15.75">
      <c r="A179" s="28"/>
      <c r="B179" s="29"/>
      <c r="C179" s="104"/>
      <c r="D179" s="105" t="s">
        <v>32</v>
      </c>
      <c r="E179" s="106" t="s">
        <v>163</v>
      </c>
      <c r="F179" s="107">
        <v>200</v>
      </c>
      <c r="G179" s="121">
        <v>0.28000000000000003</v>
      </c>
      <c r="H179" s="121">
        <v>0.15</v>
      </c>
      <c r="I179" s="121">
        <v>12.66</v>
      </c>
      <c r="J179" s="121">
        <v>50.111600000000003</v>
      </c>
      <c r="K179" s="109" t="s">
        <v>93</v>
      </c>
      <c r="L179" s="34"/>
    </row>
    <row r="180" spans="1:12" s="27" customFormat="1" ht="15.75">
      <c r="A180" s="28"/>
      <c r="B180" s="29"/>
      <c r="C180" s="104"/>
      <c r="D180" s="105" t="s">
        <v>172</v>
      </c>
      <c r="E180" s="106" t="s">
        <v>45</v>
      </c>
      <c r="F180" s="126" t="str">
        <f>"120"</f>
        <v>120</v>
      </c>
      <c r="G180" s="121">
        <v>0.48</v>
      </c>
      <c r="H180" s="121">
        <v>0.36</v>
      </c>
      <c r="I180" s="121">
        <v>15.72</v>
      </c>
      <c r="J180" s="121">
        <v>60.827999999999996</v>
      </c>
      <c r="K180" s="130"/>
      <c r="L180" s="34"/>
    </row>
    <row r="181" spans="1:12" s="27" customFormat="1" ht="31.5">
      <c r="A181" s="28"/>
      <c r="B181" s="29"/>
      <c r="C181" s="104"/>
      <c r="D181" s="105" t="s">
        <v>64</v>
      </c>
      <c r="E181" s="117" t="s">
        <v>157</v>
      </c>
      <c r="F181" s="123">
        <v>25</v>
      </c>
      <c r="G181" s="119">
        <v>1.29</v>
      </c>
      <c r="H181" s="119">
        <v>1.67</v>
      </c>
      <c r="I181" s="119">
        <v>16.149999999999999</v>
      </c>
      <c r="J181" s="119">
        <v>78.253249999999994</v>
      </c>
      <c r="K181" s="120"/>
      <c r="L181" s="34"/>
    </row>
    <row r="182" spans="1:12" s="27" customFormat="1" ht="15.75">
      <c r="A182" s="28"/>
      <c r="B182" s="29"/>
      <c r="C182" s="104"/>
      <c r="D182" s="105" t="s">
        <v>35</v>
      </c>
      <c r="E182" s="117" t="s">
        <v>46</v>
      </c>
      <c r="F182" s="118" t="str">
        <f>"25"</f>
        <v>25</v>
      </c>
      <c r="G182" s="119">
        <v>1.67</v>
      </c>
      <c r="H182" s="119">
        <v>0.25</v>
      </c>
      <c r="I182" s="119">
        <v>11.03</v>
      </c>
      <c r="J182" s="119">
        <v>54.0715</v>
      </c>
      <c r="K182" s="126" t="s">
        <v>24</v>
      </c>
      <c r="L182" s="34"/>
    </row>
    <row r="183" spans="1:12" s="27" customFormat="1" ht="15.75">
      <c r="A183" s="28"/>
      <c r="B183" s="29"/>
      <c r="C183" s="104"/>
      <c r="D183" s="105" t="s">
        <v>33</v>
      </c>
      <c r="E183" s="106" t="s">
        <v>36</v>
      </c>
      <c r="F183" s="126" t="str">
        <f>"25"</f>
        <v>25</v>
      </c>
      <c r="G183" s="121">
        <v>1.72</v>
      </c>
      <c r="H183" s="121">
        <v>0.25</v>
      </c>
      <c r="I183" s="121">
        <v>12.01</v>
      </c>
      <c r="J183" s="121">
        <v>58.285499999999999</v>
      </c>
      <c r="K183" s="113" t="s">
        <v>24</v>
      </c>
      <c r="L183" s="34"/>
    </row>
    <row r="184" spans="1:12" s="27" customFormat="1" ht="15.75">
      <c r="A184" s="28"/>
      <c r="B184" s="29"/>
      <c r="C184" s="104"/>
      <c r="D184" s="105"/>
      <c r="E184" s="110"/>
      <c r="F184" s="114"/>
      <c r="G184" s="126"/>
      <c r="H184" s="126"/>
      <c r="I184" s="126"/>
      <c r="J184" s="126"/>
      <c r="K184" s="113"/>
      <c r="L184" s="34"/>
    </row>
    <row r="185" spans="1:12" s="22" customFormat="1" ht="16.5" thickBot="1">
      <c r="A185" s="63">
        <v>2</v>
      </c>
      <c r="B185" s="64">
        <v>5</v>
      </c>
      <c r="C185" s="143" t="s">
        <v>27</v>
      </c>
      <c r="D185" s="144"/>
      <c r="E185" s="65"/>
      <c r="F185" s="66">
        <f>F184+F183+F182+F181+F180+F177+F176</f>
        <v>545</v>
      </c>
      <c r="G185" s="66">
        <f>G184+G183+G182+G181+G180+G177+G176</f>
        <v>23.689999999999998</v>
      </c>
      <c r="H185" s="66">
        <f>H184+H183+H182+H181+H180+H177+H176</f>
        <v>28.95</v>
      </c>
      <c r="I185" s="66">
        <f>I184+I183+I182+I181+I180+I177+I176</f>
        <v>112.37</v>
      </c>
      <c r="J185" s="66">
        <f>J184+J183+J182+J181+J180+J177+J176</f>
        <v>790.2221753</v>
      </c>
      <c r="K185" s="67"/>
      <c r="L185" s="68">
        <v>248</v>
      </c>
    </row>
    <row r="186" spans="1:12" s="27" customFormat="1" ht="15.75">
      <c r="A186" s="23">
        <v>2</v>
      </c>
      <c r="B186" s="24">
        <v>5</v>
      </c>
      <c r="C186" s="81" t="s">
        <v>22</v>
      </c>
      <c r="D186" s="97" t="s">
        <v>29</v>
      </c>
      <c r="E186" s="73" t="s">
        <v>145</v>
      </c>
      <c r="F186" s="74">
        <v>100</v>
      </c>
      <c r="G186" s="75">
        <v>25.72</v>
      </c>
      <c r="H186" s="75">
        <v>14.01</v>
      </c>
      <c r="I186" s="75">
        <v>1.94</v>
      </c>
      <c r="J186" s="75">
        <v>235.67367999999996</v>
      </c>
      <c r="K186" s="103" t="s">
        <v>146</v>
      </c>
      <c r="L186" s="26"/>
    </row>
    <row r="187" spans="1:12" s="27" customFormat="1" ht="15.75">
      <c r="A187" s="28"/>
      <c r="B187" s="29"/>
      <c r="C187" s="82"/>
      <c r="D187" s="72" t="s">
        <v>30</v>
      </c>
      <c r="E187" s="73" t="s">
        <v>147</v>
      </c>
      <c r="F187" s="74">
        <v>150</v>
      </c>
      <c r="G187" s="75">
        <v>5.23</v>
      </c>
      <c r="H187" s="75">
        <v>7.13</v>
      </c>
      <c r="I187" s="75">
        <v>35.06</v>
      </c>
      <c r="J187" s="75">
        <v>222.14864999999998</v>
      </c>
      <c r="K187" s="76" t="s">
        <v>148</v>
      </c>
      <c r="L187" s="32"/>
    </row>
    <row r="188" spans="1:12" s="27" customFormat="1" ht="17.100000000000001" customHeight="1">
      <c r="A188" s="28"/>
      <c r="B188" s="29"/>
      <c r="C188" s="82"/>
      <c r="D188" s="77" t="s">
        <v>32</v>
      </c>
      <c r="E188" s="73" t="s">
        <v>48</v>
      </c>
      <c r="F188" s="74">
        <v>200</v>
      </c>
      <c r="G188" s="75">
        <v>2.97</v>
      </c>
      <c r="H188" s="75">
        <v>1.72</v>
      </c>
      <c r="I188" s="75">
        <v>11.41</v>
      </c>
      <c r="J188" s="75">
        <v>70.851055000000002</v>
      </c>
      <c r="K188" s="76" t="s">
        <v>49</v>
      </c>
      <c r="L188" s="32"/>
    </row>
    <row r="189" spans="1:12" s="27" customFormat="1" ht="15.75">
      <c r="A189" s="28"/>
      <c r="B189" s="29"/>
      <c r="C189" s="82"/>
      <c r="D189" s="77" t="s">
        <v>33</v>
      </c>
      <c r="E189" s="73" t="s">
        <v>34</v>
      </c>
      <c r="F189" s="78">
        <v>30</v>
      </c>
      <c r="G189" s="75">
        <v>2.21</v>
      </c>
      <c r="H189" s="75">
        <v>0.59</v>
      </c>
      <c r="I189" s="75">
        <v>15.38</v>
      </c>
      <c r="J189" s="75">
        <v>75.11699999999999</v>
      </c>
      <c r="K189" s="79" t="s">
        <v>24</v>
      </c>
      <c r="L189" s="32"/>
    </row>
    <row r="190" spans="1:12" s="27" customFormat="1" ht="15.75">
      <c r="A190" s="28"/>
      <c r="B190" s="29"/>
      <c r="C190" s="82"/>
      <c r="D190" s="102" t="s">
        <v>35</v>
      </c>
      <c r="E190" s="80" t="s">
        <v>36</v>
      </c>
      <c r="F190" s="98">
        <v>25</v>
      </c>
      <c r="G190" s="75">
        <v>1.72</v>
      </c>
      <c r="H190" s="75">
        <v>0.25</v>
      </c>
      <c r="I190" s="75">
        <v>12.01</v>
      </c>
      <c r="J190" s="75">
        <v>58.285499999999999</v>
      </c>
      <c r="K190" s="79" t="s">
        <v>24</v>
      </c>
      <c r="L190" s="32"/>
    </row>
    <row r="191" spans="1:12" s="27" customFormat="1" ht="15.75">
      <c r="A191" s="28"/>
      <c r="B191" s="29"/>
      <c r="C191" s="82"/>
      <c r="D191" s="72"/>
      <c r="E191" s="80"/>
      <c r="F191" s="98"/>
      <c r="G191" s="84"/>
      <c r="H191" s="84"/>
      <c r="I191" s="84"/>
      <c r="J191" s="84"/>
      <c r="K191" s="79"/>
      <c r="L191" s="32"/>
    </row>
    <row r="192" spans="1:12" s="22" customFormat="1" ht="16.5" thickBot="1">
      <c r="A192" s="63"/>
      <c r="B192" s="64"/>
      <c r="C192" s="146" t="s">
        <v>27</v>
      </c>
      <c r="D192" s="147"/>
      <c r="E192" s="58"/>
      <c r="F192" s="53">
        <f>F191+F190+F189+F188+F187+F186</f>
        <v>505</v>
      </c>
      <c r="G192" s="53">
        <f>G191+G190+G189+G188+G187+G186</f>
        <v>37.85</v>
      </c>
      <c r="H192" s="53">
        <f>H191+H190+H189+H188+H187+H186</f>
        <v>23.7</v>
      </c>
      <c r="I192" s="53">
        <f>I191+I190+I189+I188+I187+I186</f>
        <v>75.8</v>
      </c>
      <c r="J192" s="53">
        <f>J191+J190+J189+J188+J187+J186</f>
        <v>662.07588499999997</v>
      </c>
      <c r="K192" s="55"/>
      <c r="L192" s="55">
        <v>166</v>
      </c>
    </row>
    <row r="193" spans="1:12" s="27" customFormat="1" ht="31.5">
      <c r="A193" s="23">
        <v>2</v>
      </c>
      <c r="B193" s="24">
        <v>5</v>
      </c>
      <c r="C193" s="115" t="s">
        <v>52</v>
      </c>
      <c r="D193" s="127" t="s">
        <v>53</v>
      </c>
      <c r="E193" s="117" t="s">
        <v>184</v>
      </c>
      <c r="F193" s="123">
        <v>280</v>
      </c>
      <c r="G193" s="119">
        <v>4.2300000000000004</v>
      </c>
      <c r="H193" s="119">
        <v>6.07</v>
      </c>
      <c r="I193" s="119">
        <v>33.909999999999997</v>
      </c>
      <c r="J193" s="119">
        <v>202.33</v>
      </c>
      <c r="K193" s="139" t="s">
        <v>185</v>
      </c>
      <c r="L193" s="26"/>
    </row>
    <row r="194" spans="1:12" s="27" customFormat="1" ht="16.5" customHeight="1">
      <c r="A194" s="28"/>
      <c r="B194" s="29"/>
      <c r="C194" s="104"/>
      <c r="D194" s="105" t="s">
        <v>29</v>
      </c>
      <c r="E194" s="106" t="s">
        <v>145</v>
      </c>
      <c r="F194" s="107">
        <v>100</v>
      </c>
      <c r="G194" s="121">
        <v>25.72</v>
      </c>
      <c r="H194" s="121">
        <v>14.01</v>
      </c>
      <c r="I194" s="121">
        <v>1.94</v>
      </c>
      <c r="J194" s="121">
        <v>235.67367999999996</v>
      </c>
      <c r="K194" s="129" t="s">
        <v>146</v>
      </c>
      <c r="L194" s="32"/>
    </row>
    <row r="195" spans="1:12" s="27" customFormat="1" ht="16.5" customHeight="1">
      <c r="A195" s="28"/>
      <c r="B195" s="29"/>
      <c r="C195" s="104"/>
      <c r="D195" s="105" t="s">
        <v>30</v>
      </c>
      <c r="E195" s="106" t="s">
        <v>147</v>
      </c>
      <c r="F195" s="107">
        <v>150</v>
      </c>
      <c r="G195" s="121">
        <v>5.23</v>
      </c>
      <c r="H195" s="121">
        <v>7.13</v>
      </c>
      <c r="I195" s="121">
        <v>35.06</v>
      </c>
      <c r="J195" s="121">
        <v>222.14864999999998</v>
      </c>
      <c r="K195" s="109" t="s">
        <v>148</v>
      </c>
      <c r="L195" s="32"/>
    </row>
    <row r="196" spans="1:12" s="27" customFormat="1" ht="15.75">
      <c r="A196" s="28"/>
      <c r="B196" s="29"/>
      <c r="C196" s="104"/>
      <c r="D196" s="105" t="s">
        <v>32</v>
      </c>
      <c r="E196" s="117" t="s">
        <v>89</v>
      </c>
      <c r="F196" s="123">
        <v>200</v>
      </c>
      <c r="G196" s="119">
        <v>0.22</v>
      </c>
      <c r="H196" s="119">
        <v>0.08</v>
      </c>
      <c r="I196" s="119">
        <v>15.79</v>
      </c>
      <c r="J196" s="119">
        <v>61.524844785714293</v>
      </c>
      <c r="K196" s="120" t="s">
        <v>94</v>
      </c>
      <c r="L196" s="32"/>
    </row>
    <row r="197" spans="1:12" s="27" customFormat="1" ht="17.100000000000001" customHeight="1">
      <c r="A197" s="28"/>
      <c r="B197" s="29"/>
      <c r="C197" s="104"/>
      <c r="D197" s="105" t="s">
        <v>35</v>
      </c>
      <c r="E197" s="117" t="s">
        <v>42</v>
      </c>
      <c r="F197" s="118" t="str">
        <f>"20"</f>
        <v>20</v>
      </c>
      <c r="G197" s="119">
        <v>1.57</v>
      </c>
      <c r="H197" s="119">
        <v>0.59</v>
      </c>
      <c r="I197" s="119">
        <v>9.8000000000000007</v>
      </c>
      <c r="J197" s="119">
        <v>51.744</v>
      </c>
      <c r="K197" s="113" t="s">
        <v>24</v>
      </c>
      <c r="L197" s="32"/>
    </row>
    <row r="198" spans="1:12" s="27" customFormat="1" ht="15.75">
      <c r="A198" s="28"/>
      <c r="B198" s="29"/>
      <c r="C198" s="104"/>
      <c r="D198" s="116" t="s">
        <v>33</v>
      </c>
      <c r="E198" s="106" t="s">
        <v>36</v>
      </c>
      <c r="F198" s="126" t="str">
        <f>"25"</f>
        <v>25</v>
      </c>
      <c r="G198" s="121">
        <v>1.72</v>
      </c>
      <c r="H198" s="121">
        <v>0.25</v>
      </c>
      <c r="I198" s="121">
        <v>12.01</v>
      </c>
      <c r="J198" s="121">
        <v>58.285499999999999</v>
      </c>
      <c r="K198" s="113" t="s">
        <v>24</v>
      </c>
      <c r="L198" s="32"/>
    </row>
    <row r="199" spans="1:12" s="27" customFormat="1" ht="15.75">
      <c r="A199" s="28"/>
      <c r="B199" s="29"/>
      <c r="C199" s="104"/>
      <c r="D199" s="116"/>
      <c r="E199" s="110"/>
      <c r="F199" s="114"/>
      <c r="G199" s="108"/>
      <c r="H199" s="108"/>
      <c r="I199" s="108"/>
      <c r="J199" s="108"/>
      <c r="K199" s="113"/>
      <c r="L199" s="32"/>
    </row>
    <row r="200" spans="1:12" s="27" customFormat="1" ht="16.5" thickBot="1">
      <c r="A200" s="63"/>
      <c r="B200" s="64"/>
      <c r="C200" s="146" t="s">
        <v>27</v>
      </c>
      <c r="D200" s="147"/>
      <c r="E200" s="58"/>
      <c r="F200" s="70">
        <v>730</v>
      </c>
      <c r="G200" s="71">
        <v>38.69</v>
      </c>
      <c r="H200" s="71">
        <v>28.13</v>
      </c>
      <c r="I200" s="71">
        <v>108.51</v>
      </c>
      <c r="J200" s="71">
        <v>831.71</v>
      </c>
      <c r="K200" s="55"/>
      <c r="L200" s="55">
        <v>248</v>
      </c>
    </row>
    <row r="201" spans="1:12" s="27" customFormat="1" ht="15.75">
      <c r="A201" s="28">
        <v>2</v>
      </c>
      <c r="B201" s="29">
        <v>6</v>
      </c>
      <c r="C201" s="82" t="s">
        <v>22</v>
      </c>
      <c r="D201" s="77" t="s">
        <v>29</v>
      </c>
      <c r="E201" s="73" t="s">
        <v>149</v>
      </c>
      <c r="F201" s="74">
        <v>100</v>
      </c>
      <c r="G201" s="75">
        <v>14.63</v>
      </c>
      <c r="H201" s="75">
        <v>13.83</v>
      </c>
      <c r="I201" s="75">
        <v>8.7200000000000006</v>
      </c>
      <c r="J201" s="75">
        <v>214.7920464</v>
      </c>
      <c r="K201" s="76" t="s">
        <v>150</v>
      </c>
      <c r="L201" s="31"/>
    </row>
    <row r="202" spans="1:12" s="27" customFormat="1" ht="15.75">
      <c r="A202" s="28"/>
      <c r="B202" s="29"/>
      <c r="C202" s="82"/>
      <c r="D202" s="77" t="s">
        <v>30</v>
      </c>
      <c r="E202" s="73" t="s">
        <v>31</v>
      </c>
      <c r="F202" s="74">
        <v>150</v>
      </c>
      <c r="G202" s="75">
        <v>7.68</v>
      </c>
      <c r="H202" s="75">
        <v>5.81</v>
      </c>
      <c r="I202" s="75">
        <v>41.34</v>
      </c>
      <c r="J202" s="75">
        <v>237.79056000000003</v>
      </c>
      <c r="K202" s="76" t="s">
        <v>104</v>
      </c>
      <c r="L202" s="32"/>
    </row>
    <row r="203" spans="1:12" s="27" customFormat="1" ht="15.75">
      <c r="A203" s="28"/>
      <c r="B203" s="29"/>
      <c r="C203" s="82"/>
      <c r="D203" s="77" t="s">
        <v>23</v>
      </c>
      <c r="E203" s="73" t="s">
        <v>151</v>
      </c>
      <c r="F203" s="74">
        <v>30</v>
      </c>
      <c r="G203" s="75">
        <v>0.32</v>
      </c>
      <c r="H203" s="75">
        <v>1.17</v>
      </c>
      <c r="I203" s="75">
        <v>1.95</v>
      </c>
      <c r="J203" s="75">
        <v>19.417915350000005</v>
      </c>
      <c r="K203" s="76" t="s">
        <v>152</v>
      </c>
      <c r="L203" s="32"/>
    </row>
    <row r="204" spans="1:12" s="27" customFormat="1" ht="15.75">
      <c r="A204" s="28"/>
      <c r="B204" s="29"/>
      <c r="C204" s="82"/>
      <c r="D204" s="77" t="s">
        <v>32</v>
      </c>
      <c r="E204" s="73" t="s">
        <v>72</v>
      </c>
      <c r="F204" s="74">
        <v>200</v>
      </c>
      <c r="G204" s="75">
        <v>3.64</v>
      </c>
      <c r="H204" s="75">
        <v>3.34</v>
      </c>
      <c r="I204" s="75">
        <v>15.02</v>
      </c>
      <c r="J204" s="75">
        <v>100.25640800000002</v>
      </c>
      <c r="K204" s="76" t="s">
        <v>73</v>
      </c>
      <c r="L204" s="32"/>
    </row>
    <row r="205" spans="1:12" s="27" customFormat="1" ht="15.75">
      <c r="A205" s="28"/>
      <c r="B205" s="29"/>
      <c r="C205" s="82"/>
      <c r="D205" s="77" t="s">
        <v>153</v>
      </c>
      <c r="E205" s="73" t="s">
        <v>154</v>
      </c>
      <c r="F205" s="74">
        <v>90</v>
      </c>
      <c r="G205" s="75">
        <v>0.54</v>
      </c>
      <c r="H205" s="75">
        <v>0.18</v>
      </c>
      <c r="I205" s="75">
        <v>18.09</v>
      </c>
      <c r="J205" s="75">
        <v>72.414000000000016</v>
      </c>
      <c r="K205" s="76"/>
      <c r="L205" s="32"/>
    </row>
    <row r="206" spans="1:12" s="27" customFormat="1" ht="31.5">
      <c r="A206" s="28"/>
      <c r="B206" s="29"/>
      <c r="C206" s="82"/>
      <c r="D206" s="77" t="s">
        <v>33</v>
      </c>
      <c r="E206" s="80" t="s">
        <v>42</v>
      </c>
      <c r="F206" s="78">
        <v>20</v>
      </c>
      <c r="G206" s="87">
        <v>1.57</v>
      </c>
      <c r="H206" s="87">
        <v>0.59</v>
      </c>
      <c r="I206" s="87">
        <v>9.8000000000000007</v>
      </c>
      <c r="J206" s="87">
        <v>51.74</v>
      </c>
      <c r="K206" s="79" t="s">
        <v>24</v>
      </c>
      <c r="L206" s="32"/>
    </row>
    <row r="207" spans="1:12" s="27" customFormat="1" ht="15.75">
      <c r="A207" s="28"/>
      <c r="B207" s="29"/>
      <c r="C207" s="82"/>
      <c r="D207" s="102" t="s">
        <v>35</v>
      </c>
      <c r="E207" s="80" t="s">
        <v>36</v>
      </c>
      <c r="F207" s="98">
        <v>25</v>
      </c>
      <c r="G207" s="75">
        <v>1.72</v>
      </c>
      <c r="H207" s="75">
        <v>0.25</v>
      </c>
      <c r="I207" s="75">
        <v>12.01</v>
      </c>
      <c r="J207" s="75">
        <v>58.285499999999999</v>
      </c>
      <c r="K207" s="79" t="s">
        <v>24</v>
      </c>
      <c r="L207" s="32"/>
    </row>
    <row r="208" spans="1:12" s="22" customFormat="1" ht="16.5" thickBot="1">
      <c r="A208" s="63"/>
      <c r="B208" s="64"/>
      <c r="C208" s="146" t="s">
        <v>27</v>
      </c>
      <c r="D208" s="147"/>
      <c r="E208" s="58"/>
      <c r="F208" s="55">
        <v>615</v>
      </c>
      <c r="G208" s="55">
        <v>30.1</v>
      </c>
      <c r="H208" s="55">
        <v>25.17</v>
      </c>
      <c r="I208" s="55">
        <v>106.93</v>
      </c>
      <c r="J208" s="55">
        <v>754.7</v>
      </c>
      <c r="K208" s="55"/>
      <c r="L208" s="55">
        <v>166</v>
      </c>
    </row>
    <row r="209" spans="1:12" s="27" customFormat="1" ht="31.5">
      <c r="A209" s="49">
        <v>2</v>
      </c>
      <c r="B209" s="50">
        <v>6</v>
      </c>
      <c r="C209" s="115" t="s">
        <v>52</v>
      </c>
      <c r="D209" s="105" t="s">
        <v>53</v>
      </c>
      <c r="E209" s="117" t="s">
        <v>175</v>
      </c>
      <c r="F209" s="123">
        <v>280</v>
      </c>
      <c r="G209" s="119">
        <v>3.87</v>
      </c>
      <c r="H209" s="119">
        <v>5.89</v>
      </c>
      <c r="I209" s="119">
        <v>29.98</v>
      </c>
      <c r="J209" s="119">
        <v>180.76</v>
      </c>
      <c r="K209" s="139" t="s">
        <v>186</v>
      </c>
      <c r="L209" s="34"/>
    </row>
    <row r="210" spans="1:12" s="27" customFormat="1" ht="15.75">
      <c r="A210" s="28"/>
      <c r="B210" s="29"/>
      <c r="C210" s="104"/>
      <c r="D210" s="105" t="s">
        <v>29</v>
      </c>
      <c r="E210" s="106" t="s">
        <v>149</v>
      </c>
      <c r="F210" s="107">
        <v>100</v>
      </c>
      <c r="G210" s="108">
        <v>14.63</v>
      </c>
      <c r="H210" s="108">
        <v>13.83</v>
      </c>
      <c r="I210" s="108">
        <v>8.7200000000000006</v>
      </c>
      <c r="J210" s="108">
        <v>214.7920464</v>
      </c>
      <c r="K210" s="109" t="s">
        <v>150</v>
      </c>
      <c r="L210" s="43"/>
    </row>
    <row r="211" spans="1:12" s="27" customFormat="1" ht="15.75">
      <c r="A211" s="28"/>
      <c r="B211" s="29"/>
      <c r="C211" s="104"/>
      <c r="D211" s="105" t="s">
        <v>30</v>
      </c>
      <c r="E211" s="106" t="s">
        <v>31</v>
      </c>
      <c r="F211" s="107">
        <v>150</v>
      </c>
      <c r="G211" s="108">
        <v>7.68</v>
      </c>
      <c r="H211" s="108">
        <v>5.81</v>
      </c>
      <c r="I211" s="108">
        <v>41.34</v>
      </c>
      <c r="J211" s="108">
        <v>237.79056000000003</v>
      </c>
      <c r="K211" s="109" t="s">
        <v>104</v>
      </c>
      <c r="L211" s="43"/>
    </row>
    <row r="212" spans="1:12" s="27" customFormat="1" ht="15.75">
      <c r="A212" s="28"/>
      <c r="B212" s="29"/>
      <c r="C212" s="104"/>
      <c r="D212" s="105" t="s">
        <v>32</v>
      </c>
      <c r="E212" s="106" t="s">
        <v>151</v>
      </c>
      <c r="F212" s="107">
        <v>30</v>
      </c>
      <c r="G212" s="121">
        <v>0.32</v>
      </c>
      <c r="H212" s="121">
        <v>1.17</v>
      </c>
      <c r="I212" s="121">
        <v>1.95</v>
      </c>
      <c r="J212" s="121">
        <v>19.417915350000005</v>
      </c>
      <c r="K212" s="109" t="s">
        <v>152</v>
      </c>
      <c r="L212" s="43"/>
    </row>
    <row r="213" spans="1:12" s="27" customFormat="1" ht="15.75">
      <c r="A213" s="28"/>
      <c r="B213" s="29"/>
      <c r="C213" s="104"/>
      <c r="D213" s="105" t="s">
        <v>32</v>
      </c>
      <c r="E213" s="117" t="s">
        <v>164</v>
      </c>
      <c r="F213" s="123">
        <v>200</v>
      </c>
      <c r="G213" s="119">
        <v>1.04</v>
      </c>
      <c r="H213" s="119">
        <v>0.06</v>
      </c>
      <c r="I213" s="119">
        <v>23.78</v>
      </c>
      <c r="J213" s="119">
        <v>89.731599999999986</v>
      </c>
      <c r="K213" s="120" t="s">
        <v>165</v>
      </c>
      <c r="L213" s="43"/>
    </row>
    <row r="214" spans="1:12" s="27" customFormat="1" ht="15.75">
      <c r="A214" s="28"/>
      <c r="B214" s="29"/>
      <c r="C214" s="104"/>
      <c r="D214" s="105" t="s">
        <v>187</v>
      </c>
      <c r="E214" s="106" t="s">
        <v>154</v>
      </c>
      <c r="F214" s="107">
        <v>90</v>
      </c>
      <c r="G214" s="121">
        <v>0.54</v>
      </c>
      <c r="H214" s="121">
        <v>0.18</v>
      </c>
      <c r="I214" s="121">
        <v>18.09</v>
      </c>
      <c r="J214" s="121">
        <v>72.414000000000016</v>
      </c>
      <c r="K214" s="109"/>
      <c r="L214" s="43"/>
    </row>
    <row r="215" spans="1:12" s="27" customFormat="1" ht="15.75">
      <c r="A215" s="28"/>
      <c r="B215" s="29"/>
      <c r="C215" s="104"/>
      <c r="D215" s="105" t="s">
        <v>35</v>
      </c>
      <c r="E215" s="117" t="s">
        <v>46</v>
      </c>
      <c r="F215" s="118" t="str">
        <f>"25"</f>
        <v>25</v>
      </c>
      <c r="G215" s="119">
        <v>1.67</v>
      </c>
      <c r="H215" s="119">
        <v>0.25</v>
      </c>
      <c r="I215" s="119">
        <v>11.03</v>
      </c>
      <c r="J215" s="119">
        <v>54.0715</v>
      </c>
      <c r="K215" s="126" t="s">
        <v>24</v>
      </c>
      <c r="L215" s="34"/>
    </row>
    <row r="216" spans="1:12" s="27" customFormat="1" ht="15.75">
      <c r="A216" s="28"/>
      <c r="B216" s="29"/>
      <c r="C216" s="104"/>
      <c r="D216" s="105" t="s">
        <v>33</v>
      </c>
      <c r="E216" s="106" t="s">
        <v>36</v>
      </c>
      <c r="F216" s="126" t="str">
        <f>"25"</f>
        <v>25</v>
      </c>
      <c r="G216" s="121">
        <v>1.72</v>
      </c>
      <c r="H216" s="121">
        <v>0.25</v>
      </c>
      <c r="I216" s="121">
        <v>12.01</v>
      </c>
      <c r="J216" s="121">
        <v>58.285499999999999</v>
      </c>
      <c r="K216" s="113" t="s">
        <v>24</v>
      </c>
      <c r="L216" s="34"/>
    </row>
    <row r="217" spans="1:12" s="22" customFormat="1" ht="16.5" thickBot="1">
      <c r="A217" s="63">
        <v>2</v>
      </c>
      <c r="B217" s="64">
        <v>6</v>
      </c>
      <c r="C217" s="143" t="s">
        <v>27</v>
      </c>
      <c r="D217" s="144"/>
      <c r="E217" s="65"/>
      <c r="F217" s="67">
        <v>850</v>
      </c>
      <c r="G217" s="67">
        <v>31.47</v>
      </c>
      <c r="H217" s="67">
        <v>27.44</v>
      </c>
      <c r="I217" s="67">
        <v>146.9</v>
      </c>
      <c r="J217" s="67">
        <v>927.26</v>
      </c>
      <c r="K217" s="67"/>
      <c r="L217" s="68">
        <v>248</v>
      </c>
    </row>
    <row r="218" spans="1:12" ht="13.5" thickBot="1">
      <c r="A218" s="16"/>
      <c r="B218" s="17"/>
      <c r="C218" s="145" t="s">
        <v>51</v>
      </c>
      <c r="D218" s="145"/>
      <c r="E218" s="145"/>
      <c r="F218" s="18">
        <v>7378.5</v>
      </c>
      <c r="G218" s="18">
        <v>36.345999999999997</v>
      </c>
      <c r="H218" s="18">
        <v>351.27699999999999</v>
      </c>
      <c r="I218" s="18">
        <v>1140.93</v>
      </c>
      <c r="J218" s="18">
        <v>8892.1677</v>
      </c>
      <c r="K218" s="18"/>
      <c r="L218" s="18">
        <v>1920</v>
      </c>
    </row>
    <row r="219" spans="1:12">
      <c r="F219" s="19"/>
      <c r="G219" s="20"/>
      <c r="H219" s="20"/>
      <c r="I219" s="20"/>
      <c r="J219" s="20"/>
    </row>
  </sheetData>
  <mergeCells count="28">
    <mergeCell ref="C42:D42"/>
    <mergeCell ref="C52:D52"/>
    <mergeCell ref="C33:D33"/>
    <mergeCell ref="C61:D61"/>
    <mergeCell ref="C69:D69"/>
    <mergeCell ref="C1:E1"/>
    <mergeCell ref="H1:K1"/>
    <mergeCell ref="H2:K2"/>
    <mergeCell ref="C25:D25"/>
    <mergeCell ref="C14:D14"/>
    <mergeCell ref="C80:D80"/>
    <mergeCell ref="C88:D88"/>
    <mergeCell ref="C97:D97"/>
    <mergeCell ref="C104:D104"/>
    <mergeCell ref="C114:D114"/>
    <mergeCell ref="C123:D123"/>
    <mergeCell ref="C132:D132"/>
    <mergeCell ref="C218:E218"/>
    <mergeCell ref="C149:D149"/>
    <mergeCell ref="C200:D200"/>
    <mergeCell ref="C192:D192"/>
    <mergeCell ref="C208:D208"/>
    <mergeCell ref="C217:D217"/>
    <mergeCell ref="C140:D140"/>
    <mergeCell ref="C156:D156"/>
    <mergeCell ref="C165:D165"/>
    <mergeCell ref="C175:D175"/>
    <mergeCell ref="C185:D185"/>
  </mergeCells>
  <conditionalFormatting sqref="F145:K145 F136:K136 F119:K119 F129:K129 F79:K79 F66:K66">
    <cfRule type="cellIs" dxfId="2" priority="48" stopIfTrue="1" operator="equal">
      <formula>0</formula>
    </cfRule>
    <cfRule type="cellIs" dxfId="1" priority="49" stopIfTrue="1" operator="equal">
      <formula>0</formula>
    </cfRule>
  </conditionalFormatting>
  <conditionalFormatting sqref="F172:J172 F182:K182 F118:K119 F115:K115 F124:J124 F136:K138 F128:K129 F151:K151 F144:K146 F171:K171 F168:K169 F159:K159 F177:K179 F66:K66 F62:K63 F74:K77">
    <cfRule type="cellIs" dxfId="0" priority="33" stopIfTrue="1" operator="equal">
      <formula>0</formula>
    </cfRule>
  </conditionalFormatting>
  <pageMargins left="0.7" right="0.7" top="0.75" bottom="0.75" header="0.3" footer="0.3"/>
  <pageSetup paperSize="9" scale="79" orientation="landscape" r:id="rId1"/>
  <ignoredErrors>
    <ignoredError sqref="G14:H14 J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2024-03-05T05:00:07Z</cp:lastPrinted>
  <dcterms:created xsi:type="dcterms:W3CDTF">2022-05-16T14:23:00Z</dcterms:created>
  <dcterms:modified xsi:type="dcterms:W3CDTF">2024-03-05T06:08:03Z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8EFD93C09A81425D8684438A91BD1144_13</vt:lpwstr>
  </property>
  <property fmtid="{D5CDD505-2E9C-101B-9397-08002B2CF9AE}" pid="3" name="KSOProductBuildVer">
    <vt:lpwstr>1049-12.2.0.13266</vt:lpwstr>
  </property>
</Properties>
</file>